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C13" i="1" l="1"/>
  <c r="E18" i="1"/>
  <c r="C14" i="1"/>
  <c r="E17" i="1"/>
  <c r="E16" i="1"/>
  <c r="E15" i="1"/>
  <c r="E13" i="1"/>
  <c r="E12" i="1"/>
  <c r="E11" i="1"/>
  <c r="E10" i="1"/>
  <c r="E9" i="1"/>
  <c r="E8" i="1"/>
  <c r="E7" i="1"/>
  <c r="E6" i="1"/>
  <c r="E4" i="1"/>
  <c r="C5" i="1"/>
  <c r="C19" i="1" l="1"/>
  <c r="E14" i="1"/>
  <c r="E5" i="1"/>
  <c r="B14" i="1"/>
  <c r="B5" i="1"/>
  <c r="B19" i="1" l="1"/>
  <c r="D14" i="1"/>
  <c r="E19" i="1"/>
  <c r="D5" i="1" l="1"/>
  <c r="D19" i="1" s="1"/>
</calcChain>
</file>

<file path=xl/sharedStrings.xml><?xml version="1.0" encoding="utf-8"?>
<sst xmlns="http://schemas.openxmlformats.org/spreadsheetml/2006/main" count="26" uniqueCount="26">
  <si>
    <t>საშემოსავლო გადასახადი</t>
  </si>
  <si>
    <t>II</t>
  </si>
  <si>
    <t>III</t>
  </si>
  <si>
    <t>IV</t>
  </si>
  <si>
    <t>სხვა შემოსავლები</t>
  </si>
  <si>
    <t>სალიცენზიო მოსაკრებელი</t>
  </si>
  <si>
    <t>არაფინანსური აქტივების კლება</t>
  </si>
  <si>
    <t>ძირითადი აქტივები</t>
  </si>
  <si>
    <t>მატერიალური მარაგები</t>
  </si>
  <si>
    <t>მიწა</t>
  </si>
  <si>
    <t>ცვლილების შემდეგ</t>
  </si>
  <si>
    <t>დასახელება</t>
  </si>
  <si>
    <t>შემოსავლები მომსახურების გაწევიდან</t>
  </si>
  <si>
    <t>სანქციები (ჯარიმები და საურავები)</t>
  </si>
  <si>
    <t>ფაქტი</t>
  </si>
  <si>
    <t>ცვლილება
 (+;-)</t>
  </si>
  <si>
    <t>ფინანსური აქტივების კლება (ნაშთის გარეშე)</t>
  </si>
  <si>
    <t>შემოსავალი მიწის იჯარიდან და მართვაში (უზურფრუქტი, ქირავნობა და სხვა) გადაცემიდან</t>
  </si>
  <si>
    <t xml:space="preserve">სარგებლობის ლიცენზიის გაცემის საფასურით მიღებული შემოსავლები  </t>
  </si>
  <si>
    <t>შერეული და სხვა არაკლასიფიცირებული შემოსავლები</t>
  </si>
  <si>
    <t>პროცენტები</t>
  </si>
  <si>
    <t>დივიდენდები</t>
  </si>
  <si>
    <t>(ათასი ლარი)</t>
  </si>
  <si>
    <t>აჭარის ავტონომიური რესპუბლიკის 2017 წლის რესპუბლიკური ბიუჯეტის შემოსულობების შესახებ</t>
  </si>
  <si>
    <t xml:space="preserve">ცვლილებამდე </t>
  </si>
  <si>
    <t>შემოსულობები (ნაშთის გარეშე)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</si>
</sst>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L8" sqref="L8"/>
    </sheetView>
  </sheetViews>
  <sheetFormatPr defaultRowHeight="15" x14ac:dyDescent="0.25"/>
  <cols>
    <col min="1" max="1" width="52.85546875" customWidth="1"/>
    <col min="2" max="2" width="16.42578125" customWidth="1"/>
    <col min="3" max="3" width="12.140625" customWidth="1"/>
    <col min="4" max="4" width="12.5703125" customWidth="1"/>
    <col min="5" max="5" width="11.42578125" customWidth="1"/>
    <col min="6" max="8" width="14.5703125" hidden="1" customWidth="1"/>
  </cols>
  <sheetData>
    <row r="1" spans="1:8" ht="56.25" customHeight="1" x14ac:dyDescent="0.25">
      <c r="A1" s="1" t="s">
        <v>23</v>
      </c>
      <c r="B1" s="1"/>
      <c r="C1" s="1"/>
      <c r="D1" s="1"/>
      <c r="E1" s="1"/>
    </row>
    <row r="2" spans="1:8" ht="21.75" customHeight="1" x14ac:dyDescent="0.25">
      <c r="D2" s="14" t="s">
        <v>22</v>
      </c>
      <c r="E2" s="14"/>
    </row>
    <row r="3" spans="1:8" ht="38.25" customHeight="1" x14ac:dyDescent="0.25">
      <c r="A3" s="2" t="s">
        <v>11</v>
      </c>
      <c r="B3" s="10" t="s">
        <v>24</v>
      </c>
      <c r="C3" s="2" t="s">
        <v>14</v>
      </c>
      <c r="D3" s="5" t="s">
        <v>10</v>
      </c>
      <c r="E3" s="5" t="s">
        <v>15</v>
      </c>
      <c r="F3" s="3" t="s">
        <v>1</v>
      </c>
      <c r="G3" s="3" t="s">
        <v>2</v>
      </c>
      <c r="H3" s="3" t="s">
        <v>3</v>
      </c>
    </row>
    <row r="4" spans="1:8" ht="20.25" customHeight="1" x14ac:dyDescent="0.25">
      <c r="A4" s="11" t="s">
        <v>0</v>
      </c>
      <c r="B4" s="6">
        <v>200000</v>
      </c>
      <c r="C4" s="6">
        <v>109893.3</v>
      </c>
      <c r="D4" s="6">
        <v>210000</v>
      </c>
      <c r="E4" s="6">
        <f>D4-B4</f>
        <v>10000</v>
      </c>
      <c r="F4" s="4"/>
      <c r="G4" s="4"/>
      <c r="H4" s="4"/>
    </row>
    <row r="5" spans="1:8" ht="23.25" customHeight="1" x14ac:dyDescent="0.25">
      <c r="A5" s="12" t="s">
        <v>4</v>
      </c>
      <c r="B5" s="7">
        <f>SUM(B6:B13)</f>
        <v>9620</v>
      </c>
      <c r="C5" s="7">
        <f>SUM(C6:C13)</f>
        <v>12250</v>
      </c>
      <c r="D5" s="7">
        <f>SUM(D6:D13)</f>
        <v>18783</v>
      </c>
      <c r="E5" s="6">
        <f>SUM(E6:E13)</f>
        <v>9163</v>
      </c>
      <c r="F5" s="4"/>
      <c r="G5" s="4"/>
      <c r="H5" s="4"/>
    </row>
    <row r="6" spans="1:8" ht="20.25" customHeight="1" x14ac:dyDescent="0.25">
      <c r="A6" s="13" t="s">
        <v>20</v>
      </c>
      <c r="B6" s="8">
        <v>6000</v>
      </c>
      <c r="C6" s="8">
        <v>8530.5</v>
      </c>
      <c r="D6" s="8">
        <v>13000</v>
      </c>
      <c r="E6" s="9">
        <f t="shared" ref="E6:E13" si="0">D6-B6</f>
        <v>7000</v>
      </c>
      <c r="F6" s="4"/>
      <c r="G6" s="4"/>
      <c r="H6" s="4"/>
    </row>
    <row r="7" spans="1:8" ht="20.25" customHeight="1" x14ac:dyDescent="0.25">
      <c r="A7" s="13" t="s">
        <v>21</v>
      </c>
      <c r="B7" s="8">
        <v>1800</v>
      </c>
      <c r="C7" s="8">
        <v>1814.6</v>
      </c>
      <c r="D7" s="8">
        <v>2700</v>
      </c>
      <c r="E7" s="9">
        <f t="shared" si="0"/>
        <v>900</v>
      </c>
      <c r="F7" s="4"/>
      <c r="G7" s="4"/>
      <c r="H7" s="4"/>
    </row>
    <row r="8" spans="1:8" ht="33" customHeight="1" x14ac:dyDescent="0.25">
      <c r="A8" s="13" t="s">
        <v>18</v>
      </c>
      <c r="B8" s="8">
        <v>700</v>
      </c>
      <c r="C8" s="8">
        <v>810.6</v>
      </c>
      <c r="D8" s="8">
        <v>1500</v>
      </c>
      <c r="E8" s="9">
        <f t="shared" si="0"/>
        <v>800</v>
      </c>
      <c r="F8" s="4"/>
      <c r="G8" s="4"/>
      <c r="H8" s="4"/>
    </row>
    <row r="9" spans="1:8" ht="33" customHeight="1" x14ac:dyDescent="0.25">
      <c r="A9" s="13" t="s">
        <v>17</v>
      </c>
      <c r="B9" s="8">
        <v>405</v>
      </c>
      <c r="C9" s="8">
        <v>109.1</v>
      </c>
      <c r="D9" s="8">
        <v>260</v>
      </c>
      <c r="E9" s="9">
        <f t="shared" si="0"/>
        <v>-145</v>
      </c>
      <c r="F9" s="4"/>
      <c r="G9" s="4"/>
      <c r="H9" s="4"/>
    </row>
    <row r="10" spans="1:8" ht="20.25" customHeight="1" x14ac:dyDescent="0.25">
      <c r="A10" s="13" t="s">
        <v>5</v>
      </c>
      <c r="B10" s="8"/>
      <c r="C10" s="8">
        <v>8</v>
      </c>
      <c r="D10" s="8">
        <v>8</v>
      </c>
      <c r="E10" s="9">
        <f t="shared" si="0"/>
        <v>8</v>
      </c>
      <c r="F10" s="4"/>
      <c r="G10" s="4"/>
      <c r="H10" s="4"/>
    </row>
    <row r="11" spans="1:8" ht="20.25" customHeight="1" x14ac:dyDescent="0.25">
      <c r="A11" s="13" t="s">
        <v>12</v>
      </c>
      <c r="B11" s="8">
        <v>615</v>
      </c>
      <c r="C11" s="8">
        <v>312.8</v>
      </c>
      <c r="D11" s="8">
        <v>615</v>
      </c>
      <c r="E11" s="9">
        <f t="shared" si="0"/>
        <v>0</v>
      </c>
      <c r="F11" s="4"/>
      <c r="G11" s="4"/>
      <c r="H11" s="4"/>
    </row>
    <row r="12" spans="1:8" ht="20.25" customHeight="1" x14ac:dyDescent="0.25">
      <c r="A12" s="13" t="s">
        <v>13</v>
      </c>
      <c r="B12" s="8">
        <v>100</v>
      </c>
      <c r="C12" s="8">
        <v>53.1</v>
      </c>
      <c r="D12" s="8">
        <v>100</v>
      </c>
      <c r="E12" s="9">
        <f t="shared" si="0"/>
        <v>0</v>
      </c>
      <c r="F12" s="4"/>
      <c r="G12" s="4"/>
      <c r="H12" s="4"/>
    </row>
    <row r="13" spans="1:8" ht="30" customHeight="1" x14ac:dyDescent="0.25">
      <c r="A13" s="13" t="s">
        <v>19</v>
      </c>
      <c r="B13" s="8"/>
      <c r="C13" s="8">
        <f>610.6+0.7</f>
        <v>611.30000000000007</v>
      </c>
      <c r="D13" s="8">
        <v>600</v>
      </c>
      <c r="E13" s="9">
        <f t="shared" si="0"/>
        <v>600</v>
      </c>
      <c r="F13" s="4"/>
      <c r="G13" s="4"/>
      <c r="H13" s="4"/>
    </row>
    <row r="14" spans="1:8" ht="23.25" customHeight="1" x14ac:dyDescent="0.25">
      <c r="A14" s="12" t="s">
        <v>6</v>
      </c>
      <c r="B14" s="7">
        <f>SUM(B15:B17)</f>
        <v>15000</v>
      </c>
      <c r="C14" s="7">
        <f>SUM(C15:C17)</f>
        <v>8593.9</v>
      </c>
      <c r="D14" s="7">
        <f>SUM(D15:D17)</f>
        <v>21055</v>
      </c>
      <c r="E14" s="7">
        <f>SUM(E15:E17)</f>
        <v>6055</v>
      </c>
      <c r="F14" s="4"/>
      <c r="G14" s="4"/>
      <c r="H14" s="4"/>
    </row>
    <row r="15" spans="1:8" ht="24" customHeight="1" x14ac:dyDescent="0.25">
      <c r="A15" s="13" t="s">
        <v>7</v>
      </c>
      <c r="B15" s="8">
        <v>1000</v>
      </c>
      <c r="C15" s="8">
        <v>1756.9</v>
      </c>
      <c r="D15" s="8">
        <v>2000</v>
      </c>
      <c r="E15" s="9">
        <f t="shared" ref="E15:E18" si="1">D15-B15</f>
        <v>1000</v>
      </c>
      <c r="F15" s="4"/>
      <c r="G15" s="4"/>
      <c r="H15" s="4"/>
    </row>
    <row r="16" spans="1:8" ht="24" customHeight="1" x14ac:dyDescent="0.25">
      <c r="A16" s="13" t="s">
        <v>8</v>
      </c>
      <c r="B16" s="8">
        <v>125</v>
      </c>
      <c r="C16" s="8">
        <v>180.3</v>
      </c>
      <c r="D16" s="8">
        <v>180</v>
      </c>
      <c r="E16" s="9">
        <f t="shared" si="1"/>
        <v>55</v>
      </c>
      <c r="F16" s="4"/>
      <c r="G16" s="4"/>
      <c r="H16" s="4"/>
    </row>
    <row r="17" spans="1:8" ht="24" customHeight="1" x14ac:dyDescent="0.25">
      <c r="A17" s="13" t="s">
        <v>9</v>
      </c>
      <c r="B17" s="8">
        <v>13875</v>
      </c>
      <c r="C17" s="8">
        <v>6656.7</v>
      </c>
      <c r="D17" s="8">
        <v>18875</v>
      </c>
      <c r="E17" s="9">
        <f t="shared" si="1"/>
        <v>5000</v>
      </c>
      <c r="F17" s="4"/>
      <c r="G17" s="4"/>
      <c r="H17" s="4"/>
    </row>
    <row r="18" spans="1:8" ht="35.25" customHeight="1" x14ac:dyDescent="0.25">
      <c r="A18" s="12" t="s">
        <v>16</v>
      </c>
      <c r="B18" s="7"/>
      <c r="C18" s="7">
        <v>3105</v>
      </c>
      <c r="D18" s="7">
        <v>3105</v>
      </c>
      <c r="E18" s="6">
        <f t="shared" si="1"/>
        <v>3105</v>
      </c>
      <c r="F18" s="4"/>
      <c r="G18" s="4"/>
      <c r="H18" s="4"/>
    </row>
    <row r="19" spans="1:8" ht="28.5" customHeight="1" x14ac:dyDescent="0.25">
      <c r="A19" s="12" t="s">
        <v>25</v>
      </c>
      <c r="B19" s="6">
        <f>B18+B14+B5+B4</f>
        <v>224620</v>
      </c>
      <c r="C19" s="6">
        <f>C18+C14+C5+C4</f>
        <v>133842.20000000001</v>
      </c>
      <c r="D19" s="6">
        <f>D18+D14+D5+D4</f>
        <v>252943</v>
      </c>
      <c r="E19" s="6">
        <f>E18+E14+E5+E4</f>
        <v>28323</v>
      </c>
      <c r="F19" s="4"/>
      <c r="G19" s="4"/>
      <c r="H19" s="4"/>
    </row>
  </sheetData>
  <mergeCells count="2">
    <mergeCell ref="A1:E1"/>
    <mergeCell ref="D2:E2"/>
  </mergeCells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2017-07-07T10:00:04Z</dcterms:modified>
</cp:coreProperties>
</file>