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810" windowWidth="15480" windowHeight="10740" activeTab="0"/>
  </bookViews>
  <sheets>
    <sheet name="Sem_form " sheetId="1" r:id="rId1"/>
  </sheets>
  <externalReferences>
    <externalReference r:id="rId4"/>
    <externalReference r:id="rId5"/>
    <externalReference r:id="rId6"/>
  </externalReferences>
  <definedNames>
    <definedName name="_xlnm.Print_Area" localSheetId="0">'Sem_form '!$A$1:$BF$34</definedName>
  </definedNames>
  <calcPr fullCalcOnLoad="1"/>
</workbook>
</file>

<file path=xl/sharedStrings.xml><?xml version="1.0" encoding="utf-8"?>
<sst xmlns="http://schemas.openxmlformats.org/spreadsheetml/2006/main" count="91" uniqueCount="91">
  <si>
    <t>I 03</t>
  </si>
  <si>
    <t>II 03</t>
  </si>
  <si>
    <t>III 03</t>
  </si>
  <si>
    <t>IV 03</t>
  </si>
  <si>
    <t>I 04</t>
  </si>
  <si>
    <t>II 04</t>
  </si>
  <si>
    <t>III 04</t>
  </si>
  <si>
    <t>IV 04</t>
  </si>
  <si>
    <t>I 05</t>
  </si>
  <si>
    <t>II 05</t>
  </si>
  <si>
    <t>III 05</t>
  </si>
  <si>
    <t>IV 05</t>
  </si>
  <si>
    <t>resursebi</t>
  </si>
  <si>
    <t>mTliani Sida produqti</t>
  </si>
  <si>
    <t>K.1</t>
  </si>
  <si>
    <t>gamoyeneba</t>
  </si>
  <si>
    <t>Sromis anazRaureba</t>
  </si>
  <si>
    <t>D.1</t>
  </si>
  <si>
    <t>D.11</t>
  </si>
  <si>
    <t>D.12</t>
  </si>
  <si>
    <t>D.2</t>
  </si>
  <si>
    <t>gadasaxadebi produqciaze</t>
  </si>
  <si>
    <t>D.21</t>
  </si>
  <si>
    <t>damatebuli Rirebulebisa da aqcizis gadasaxadebi</t>
  </si>
  <si>
    <t>D.211</t>
  </si>
  <si>
    <t>gadasaxadi importze dRg-sa da aqcizis garda</t>
  </si>
  <si>
    <t>D.212</t>
  </si>
  <si>
    <t>sxva gadasaxadebi warmoebaze</t>
  </si>
  <si>
    <t>D.29</t>
  </si>
  <si>
    <t>D.3</t>
  </si>
  <si>
    <t>B.2g</t>
  </si>
  <si>
    <t>B.3g</t>
  </si>
  <si>
    <t>saoperacio mogeba, wminda</t>
  </si>
  <si>
    <t>B.2n</t>
  </si>
  <si>
    <t>K.1_HH</t>
  </si>
  <si>
    <t>Sereuli Semosavali, wminda</t>
  </si>
  <si>
    <t>B.3n</t>
  </si>
  <si>
    <t>wminda mogeba da wminda Sereuli Semosavlebi utoldeba mTlian mogebas da mTlian Sereul mogebas ZiriTadi kapitalis moxmarebis gamoklebiT.</t>
  </si>
  <si>
    <t>I 06</t>
  </si>
  <si>
    <t>II 06</t>
  </si>
  <si>
    <t>III 06</t>
  </si>
  <si>
    <t>IV 06</t>
  </si>
  <si>
    <t>I 07</t>
  </si>
  <si>
    <t>II 07</t>
  </si>
  <si>
    <t>III 07</t>
  </si>
  <si>
    <t>IV 07</t>
  </si>
  <si>
    <t>mTliani mogeba – mTliani damatebuli Rirebulebis nawili, romelic rCebaT mwarmoeblebs (korporaciebs) Sromis anazRaurebisa da warmoebaze wminda gadasaxadebis gadaxdis Semdeg. es kategoria gansazRvravs mogebas ( an zarals), sakuTrebidan Semosavlebis aRricxvamde.</t>
  </si>
  <si>
    <t>mTliani Sereuli Semosavlebi moicavs Sinameurneobebis sakuTrebaSi arsebuli arakorporirebul sawarmoebis Semosavlebs mis warmoebaze gaweuli xarjebis gamoklebiT. masSi aisaxeba Sinameurneobebis wevrebis mier xelfasis saxiT aunazRaurebadi mwarmoebluri saqmianobis Sedegebi. moicavs rogorc SinameurneobaTa Sromis anazRaurebas, aseve am arakorporirebul sawarmoTa mogebas.</t>
  </si>
  <si>
    <t>eas kategoria</t>
  </si>
  <si>
    <t>(-) daricxuli cveTa Sinameurneobebis seqtorSi</t>
  </si>
  <si>
    <t>B.1*g</t>
  </si>
  <si>
    <t>B.1*n</t>
  </si>
  <si>
    <t>1) gaangariSebisaTvis gamoyenebulia sawarmoTa wliuri statistikuri gamokvlevebidan miRebuli ZiriTadi saSualebebze daricxuli cveTis monacemebi;
2) gaangariSebisaTvis gamoyenebulia  Sinameurneobebis gamokvlevidan miRebuli daqiravebiT dasaqmebidan miRebuli xelfasisa da sxva danamatebis  monacemebi;
3) gaangariSeba efuZneba finansTa saministros wliur monacemebs faqtiurad miRebuli sagadasaxado Semosavlebis Sesaxeb;
4) gaangariSebulia damabalansebeli striqonis saxiT;
5) gaangariSebisaTvis gamoyenebulia mTliani Sida produqtis moculobaSi Sesuli araformaluri seqtoris (Sinameurneobebis kuTvnili arakorporirebuli sawarmoebis) mier Seqmnili damatebuli Rirebulebis monacemebi.</t>
  </si>
  <si>
    <t>Sromis anazRaureba – damqiravebelis mier qiriT momuSavesaTvis saangariSo periodSi Sesrulebuli samuSaoze gasamrjelo fuladi an naturaluri formiT. aRiricxeba daricxvis  wesiT da yalibdeba ori komponentis safuZvelze: 
a) Sromis anazRaureba gadasaxadebis gamoqviTamde, romelic moicavs yvela saxis anazRaurebas SromisaTvis, sxvadasxva saxis premiebis, danamatebis CaTvliT fulad an naturaluri formiT (dafinansebis wyaros miuxedavad), agreTve fulad Tanxebs aranamuSevari dReebisaTvis (Svebuleba, sadResaswaulo dReebi da sxva);
b) socialuri dazRvevis anaricxebi, romelic moicavs im Tanxebs, romlebsac samuSaos mimcemi aricxavs.</t>
  </si>
  <si>
    <r>
      <t>(=) Sida produqti, wminda</t>
    </r>
    <r>
      <rPr>
        <vertAlign val="superscript"/>
        <sz val="10"/>
        <color indexed="8"/>
        <rFont val="AcadNusx"/>
        <family val="0"/>
      </rPr>
      <t>1)</t>
    </r>
  </si>
  <si>
    <r>
      <t>xelfasebi</t>
    </r>
    <r>
      <rPr>
        <vertAlign val="superscript"/>
        <sz val="10"/>
        <color indexed="8"/>
        <rFont val="AcadNusx"/>
        <family val="0"/>
      </rPr>
      <t>2)</t>
    </r>
  </si>
  <si>
    <r>
      <t>socialuri anaricxebi</t>
    </r>
    <r>
      <rPr>
        <vertAlign val="superscript"/>
        <sz val="10"/>
        <color indexed="8"/>
        <rFont val="AcadNusx"/>
        <family val="0"/>
      </rPr>
      <t>3)</t>
    </r>
  </si>
  <si>
    <r>
      <t>gadasaxadebi warmoebasa da importze</t>
    </r>
    <r>
      <rPr>
        <b/>
        <vertAlign val="superscript"/>
        <sz val="10"/>
        <color indexed="8"/>
        <rFont val="AcadNusx"/>
        <family val="0"/>
      </rPr>
      <t>3)</t>
    </r>
  </si>
  <si>
    <r>
      <t>mTliani saoperacio mogeba</t>
    </r>
    <r>
      <rPr>
        <b/>
        <vertAlign val="superscript"/>
        <sz val="10"/>
        <color indexed="8"/>
        <rFont val="AcadNusx"/>
        <family val="0"/>
      </rPr>
      <t>4)</t>
    </r>
  </si>
  <si>
    <r>
      <t>mTliani Sereuli Semosavali</t>
    </r>
    <r>
      <rPr>
        <b/>
        <vertAlign val="superscript"/>
        <sz val="10"/>
        <color indexed="8"/>
        <rFont val="AcadNusx"/>
        <family val="0"/>
      </rPr>
      <t>5)</t>
    </r>
  </si>
  <si>
    <t>Semosavlis formirebis angariSi asaxavs rezidenti-erTeulebis mier pirveladi Semosavlebis miRebas qveynis mSp-isa da danarCeni msoflios warmoebis procesSi uSualod monawileobisaTvis. es angariSi asaxavs mTliani damatebuli Rirebulebis (mSp-is) Semadgenel elementebs.
instituciuri erTeuli iTvleba rezidentad qveynis ekonomikisaTvis, roca misi ekonomikuri interesis centri qveynis teritoriaze imyofeba, anu Tu igi dakavebulia raime saxis ekonomikuri saqmianobiT an operaciebiT xangrZlivi periodis - Cveulebriv erTi welze meti periodis ganmavlobaSi</t>
  </si>
  <si>
    <t>I  08</t>
  </si>
  <si>
    <t>II 08</t>
  </si>
  <si>
    <t>III 08</t>
  </si>
  <si>
    <t>IV 08</t>
  </si>
  <si>
    <t>(-) ZiriTadi kapitalis moxmareba</t>
  </si>
  <si>
    <t>(-) subsidiebi produqciaze</t>
  </si>
  <si>
    <r>
      <t xml:space="preserve">Semosavlebis formirebis angariSi
</t>
    </r>
    <r>
      <rPr>
        <sz val="11"/>
        <color indexed="8"/>
        <rFont val="AcadMtavr"/>
        <family val="0"/>
      </rPr>
      <t>(</t>
    </r>
    <r>
      <rPr>
        <sz val="11"/>
        <color indexed="8"/>
        <rFont val="AcadNusx"/>
        <family val="0"/>
      </rPr>
      <t>mln. lari)</t>
    </r>
  </si>
  <si>
    <t>I  09</t>
  </si>
  <si>
    <t>II 09</t>
  </si>
  <si>
    <t>III 09</t>
  </si>
  <si>
    <t>IV 09</t>
  </si>
  <si>
    <t>I  10</t>
  </si>
  <si>
    <t>II 10</t>
  </si>
  <si>
    <t>III 10</t>
  </si>
  <si>
    <t>IV 10</t>
  </si>
  <si>
    <t>I  11</t>
  </si>
  <si>
    <t>II  11</t>
  </si>
  <si>
    <t>III  11</t>
  </si>
  <si>
    <t>IV  11</t>
  </si>
  <si>
    <t>I 13*</t>
  </si>
  <si>
    <t>II 13*</t>
  </si>
  <si>
    <t>I  12</t>
  </si>
  <si>
    <t>II  12</t>
  </si>
  <si>
    <t>III  12</t>
  </si>
  <si>
    <t>IV 12</t>
  </si>
  <si>
    <t>III 13*</t>
  </si>
  <si>
    <t>IV 13*</t>
  </si>
  <si>
    <t>2013*</t>
  </si>
  <si>
    <r>
      <t xml:space="preserve">* </t>
    </r>
    <r>
      <rPr>
        <sz val="9"/>
        <rFont val="AcadNusx"/>
        <family val="0"/>
      </rPr>
      <t>dazustebuli Sefasebebi gamoqveyndeba 2014 wlis 17 noembers.</t>
    </r>
  </si>
  <si>
    <t>I 14*</t>
  </si>
</sst>
</file>

<file path=xl/styles.xml><?xml version="1.0" encoding="utf-8"?>
<styleSheet xmlns="http://schemas.openxmlformats.org/spreadsheetml/2006/main">
  <numFmts count="19">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
  </numFmts>
  <fonts count="60">
    <font>
      <sz val="10"/>
      <name val="Arial"/>
      <family val="0"/>
    </font>
    <font>
      <u val="single"/>
      <sz val="10"/>
      <color indexed="36"/>
      <name val="Arial"/>
      <family val="2"/>
    </font>
    <font>
      <u val="single"/>
      <sz val="10"/>
      <color indexed="12"/>
      <name val="Arial"/>
      <family val="2"/>
    </font>
    <font>
      <sz val="9"/>
      <name val="UniversCondLight"/>
      <family val="0"/>
    </font>
    <font>
      <sz val="9"/>
      <color indexed="8"/>
      <name val="Arial"/>
      <family val="2"/>
    </font>
    <font>
      <sz val="9"/>
      <name val="Arial"/>
      <family val="2"/>
    </font>
    <font>
      <b/>
      <sz val="9"/>
      <name val="Arial"/>
      <family val="2"/>
    </font>
    <font>
      <b/>
      <sz val="9"/>
      <color indexed="8"/>
      <name val="Arial"/>
      <family val="2"/>
    </font>
    <font>
      <b/>
      <sz val="10"/>
      <color indexed="8"/>
      <name val="LiterNusx"/>
      <family val="0"/>
    </font>
    <font>
      <sz val="9"/>
      <name val="LitNusx"/>
      <family val="0"/>
    </font>
    <font>
      <sz val="11"/>
      <name val="LitNusx"/>
      <family val="0"/>
    </font>
    <font>
      <sz val="8"/>
      <name val="LitNusx"/>
      <family val="0"/>
    </font>
    <font>
      <b/>
      <vertAlign val="superscript"/>
      <sz val="9"/>
      <name val="Arial"/>
      <family val="2"/>
    </font>
    <font>
      <sz val="7.5"/>
      <name val="AcadNusx"/>
      <family val="0"/>
    </font>
    <font>
      <b/>
      <sz val="11"/>
      <color indexed="8"/>
      <name val="AcadMtavr"/>
      <family val="0"/>
    </font>
    <font>
      <b/>
      <sz val="10"/>
      <color indexed="8"/>
      <name val="AcadNusx"/>
      <family val="0"/>
    </font>
    <font>
      <sz val="10"/>
      <color indexed="8"/>
      <name val="AcadNusx"/>
      <family val="0"/>
    </font>
    <font>
      <vertAlign val="superscript"/>
      <sz val="10"/>
      <color indexed="8"/>
      <name val="AcadNusx"/>
      <family val="0"/>
    </font>
    <font>
      <b/>
      <vertAlign val="superscript"/>
      <sz val="10"/>
      <color indexed="8"/>
      <name val="AcadNusx"/>
      <family val="0"/>
    </font>
    <font>
      <b/>
      <sz val="12"/>
      <color indexed="8"/>
      <name val="AcadNusx"/>
      <family val="0"/>
    </font>
    <font>
      <sz val="9"/>
      <name val="AcadNusx"/>
      <family val="0"/>
    </font>
    <font>
      <sz val="9"/>
      <color indexed="8"/>
      <name val="AcadNusx"/>
      <family val="0"/>
    </font>
    <font>
      <vertAlign val="superscript"/>
      <sz val="9"/>
      <name val="Arial"/>
      <family val="2"/>
    </font>
    <font>
      <b/>
      <sz val="9"/>
      <name val="UniversCondLight"/>
      <family val="0"/>
    </font>
    <font>
      <sz val="11"/>
      <color indexed="8"/>
      <name val="AcadNusx"/>
      <family val="0"/>
    </font>
    <font>
      <sz val="11"/>
      <color indexed="8"/>
      <name val="AcadMtav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1" fontId="3" fillId="32" borderId="0">
      <alignment/>
      <protection/>
    </xf>
    <xf numFmtId="0" fontId="0" fillId="33"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0"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7">
    <xf numFmtId="0" fontId="0" fillId="0" borderId="0" xfId="0" applyAlignment="1">
      <alignment/>
    </xf>
    <xf numFmtId="1" fontId="3" fillId="0" borderId="0" xfId="58" applyNumberFormat="1" applyFill="1" applyAlignment="1">
      <alignment vertical="center"/>
      <protection/>
    </xf>
    <xf numFmtId="172" fontId="7" fillId="0" borderId="10" xfId="58" applyNumberFormat="1" applyFont="1" applyFill="1" applyBorder="1" applyAlignment="1">
      <alignment vertical="center"/>
      <protection/>
    </xf>
    <xf numFmtId="172" fontId="5" fillId="0" borderId="0" xfId="58" applyNumberFormat="1" applyFont="1" applyFill="1" applyBorder="1" applyAlignment="1">
      <alignment vertical="center"/>
      <protection/>
    </xf>
    <xf numFmtId="172" fontId="6" fillId="0" borderId="10" xfId="58" applyNumberFormat="1" applyFont="1" applyFill="1" applyBorder="1" applyAlignment="1">
      <alignment vertical="center"/>
      <protection/>
    </xf>
    <xf numFmtId="172" fontId="4" fillId="0" borderId="0" xfId="58" applyNumberFormat="1" applyFont="1" applyFill="1" applyBorder="1" applyAlignment="1">
      <alignment horizontal="right" vertical="center"/>
      <protection/>
    </xf>
    <xf numFmtId="172" fontId="7" fillId="0" borderId="10" xfId="58" applyNumberFormat="1" applyFont="1" applyFill="1" applyBorder="1" applyAlignment="1">
      <alignment horizontal="right" vertical="center"/>
      <protection/>
    </xf>
    <xf numFmtId="172" fontId="6" fillId="0" borderId="0" xfId="58" applyNumberFormat="1" applyFont="1" applyFill="1" applyBorder="1" applyAlignment="1">
      <alignment vertical="center"/>
      <protection/>
    </xf>
    <xf numFmtId="1" fontId="10" fillId="0" borderId="0" xfId="58" applyNumberFormat="1" applyFont="1" applyFill="1" applyAlignment="1">
      <alignment vertical="center"/>
      <protection/>
    </xf>
    <xf numFmtId="172" fontId="6" fillId="0" borderId="11" xfId="58" applyNumberFormat="1" applyFont="1" applyFill="1" applyBorder="1" applyAlignment="1">
      <alignment vertical="center"/>
      <protection/>
    </xf>
    <xf numFmtId="0" fontId="6" fillId="0" borderId="12" xfId="62" applyFont="1" applyFill="1" applyBorder="1" applyAlignment="1">
      <alignment horizontal="center" vertical="center"/>
      <protection/>
    </xf>
    <xf numFmtId="1" fontId="3" fillId="0" borderId="0" xfId="58" applyNumberFormat="1" applyFont="1" applyFill="1" applyAlignment="1">
      <alignment vertical="center"/>
      <protection/>
    </xf>
    <xf numFmtId="1" fontId="4" fillId="0" borderId="10" xfId="58" applyNumberFormat="1" applyFont="1" applyFill="1" applyBorder="1" applyAlignment="1">
      <alignment horizontal="center" vertical="center"/>
      <protection/>
    </xf>
    <xf numFmtId="1" fontId="7" fillId="0" borderId="10" xfId="58" applyNumberFormat="1" applyFont="1" applyFill="1" applyBorder="1" applyAlignment="1">
      <alignment horizontal="center" vertical="center"/>
      <protection/>
    </xf>
    <xf numFmtId="1" fontId="7" fillId="0" borderId="11" xfId="58" applyNumberFormat="1" applyFont="1" applyFill="1" applyBorder="1" applyAlignment="1">
      <alignment horizontal="center" vertical="center"/>
      <protection/>
    </xf>
    <xf numFmtId="1" fontId="7" fillId="0" borderId="0" xfId="58" applyNumberFormat="1" applyFont="1" applyFill="1" applyBorder="1" applyAlignment="1">
      <alignment horizontal="center" vertical="center"/>
      <protection/>
    </xf>
    <xf numFmtId="1" fontId="4" fillId="0" borderId="12" xfId="58" applyNumberFormat="1" applyFont="1" applyFill="1" applyBorder="1" applyAlignment="1">
      <alignment vertical="center" wrapText="1"/>
      <protection/>
    </xf>
    <xf numFmtId="1" fontId="8" fillId="0" borderId="0" xfId="58" applyNumberFormat="1" applyFont="1" applyFill="1" applyBorder="1" applyAlignment="1">
      <alignment vertical="center" wrapText="1"/>
      <protection/>
    </xf>
    <xf numFmtId="1" fontId="14" fillId="32" borderId="0" xfId="58" applyNumberFormat="1" applyFont="1" applyBorder="1" applyAlignment="1">
      <alignment vertical="center" wrapText="1"/>
      <protection/>
    </xf>
    <xf numFmtId="1" fontId="16" fillId="0" borderId="10" xfId="58" applyNumberFormat="1" applyFont="1" applyFill="1" applyBorder="1" applyAlignment="1">
      <alignment vertical="center" wrapText="1"/>
      <protection/>
    </xf>
    <xf numFmtId="1" fontId="15" fillId="0" borderId="10" xfId="58" applyNumberFormat="1" applyFont="1" applyFill="1" applyBorder="1" applyAlignment="1">
      <alignment vertical="center" wrapText="1"/>
      <protection/>
    </xf>
    <xf numFmtId="1" fontId="16" fillId="0" borderId="10" xfId="58" applyNumberFormat="1" applyFont="1" applyFill="1" applyBorder="1" applyAlignment="1">
      <alignment horizontal="left" vertical="center" wrapText="1"/>
      <protection/>
    </xf>
    <xf numFmtId="1" fontId="15" fillId="0" borderId="11" xfId="58" applyNumberFormat="1" applyFont="1" applyFill="1" applyBorder="1" applyAlignment="1">
      <alignment vertical="center" wrapText="1"/>
      <protection/>
    </xf>
    <xf numFmtId="1" fontId="21" fillId="0" borderId="12" xfId="58" applyNumberFormat="1" applyFont="1" applyFill="1" applyBorder="1" applyAlignment="1">
      <alignment horizontal="center" vertical="center" wrapText="1"/>
      <protection/>
    </xf>
    <xf numFmtId="1" fontId="6" fillId="32" borderId="0" xfId="58" applyNumberFormat="1" applyFont="1" applyAlignment="1">
      <alignment horizontal="center" vertical="center"/>
      <protection/>
    </xf>
    <xf numFmtId="1" fontId="6" fillId="32" borderId="0" xfId="58" applyNumberFormat="1" applyFont="1" applyAlignment="1">
      <alignment vertical="center"/>
      <protection/>
    </xf>
    <xf numFmtId="1" fontId="5" fillId="32" borderId="0" xfId="58" applyNumberFormat="1" applyFont="1" applyAlignment="1">
      <alignment vertical="center"/>
      <protection/>
    </xf>
    <xf numFmtId="1" fontId="3" fillId="32" borderId="0" xfId="58" applyNumberFormat="1" applyFont="1" applyAlignment="1">
      <alignment vertical="center"/>
      <protection/>
    </xf>
    <xf numFmtId="1" fontId="3" fillId="32" borderId="0" xfId="58" applyNumberFormat="1" applyAlignment="1">
      <alignment vertical="center"/>
      <protection/>
    </xf>
    <xf numFmtId="1" fontId="13" fillId="0" borderId="0" xfId="58" applyNumberFormat="1" applyFont="1" applyFill="1" applyAlignment="1">
      <alignment horizontal="left" vertical="center" wrapText="1"/>
      <protection/>
    </xf>
    <xf numFmtId="1" fontId="13" fillId="0" borderId="0" xfId="58" applyNumberFormat="1" applyFont="1" applyFill="1" applyAlignment="1">
      <alignment horizontal="center" vertical="center"/>
      <protection/>
    </xf>
    <xf numFmtId="174" fontId="13" fillId="0" borderId="0" xfId="58" applyNumberFormat="1" applyFont="1" applyFill="1" applyAlignment="1">
      <alignment vertical="center"/>
      <protection/>
    </xf>
    <xf numFmtId="174" fontId="3" fillId="0" borderId="0" xfId="58" applyNumberFormat="1" applyFont="1" applyFill="1" applyAlignment="1">
      <alignment vertical="center"/>
      <protection/>
    </xf>
    <xf numFmtId="173" fontId="11" fillId="0" borderId="0" xfId="58" applyNumberFormat="1" applyFont="1" applyFill="1" applyAlignment="1">
      <alignment vertical="center"/>
      <protection/>
    </xf>
    <xf numFmtId="1" fontId="11" fillId="0" borderId="0" xfId="58" applyNumberFormat="1" applyFont="1" applyFill="1" applyAlignment="1">
      <alignment vertical="center"/>
      <protection/>
    </xf>
    <xf numFmtId="1" fontId="11" fillId="0" borderId="0" xfId="58" applyNumberFormat="1" applyFont="1" applyFill="1" applyAlignment="1">
      <alignment horizontal="left" vertical="center"/>
      <protection/>
    </xf>
    <xf numFmtId="1" fontId="13" fillId="0" borderId="0" xfId="58" applyNumberFormat="1" applyFont="1" applyFill="1" applyBorder="1" applyAlignment="1">
      <alignment vertical="center" wrapText="1"/>
      <protection/>
    </xf>
    <xf numFmtId="1" fontId="13" fillId="0" borderId="0" xfId="58" applyNumberFormat="1" applyFont="1" applyFill="1" applyAlignment="1">
      <alignment horizontal="left" vertical="center"/>
      <protection/>
    </xf>
    <xf numFmtId="1" fontId="9" fillId="0" borderId="0" xfId="58" applyNumberFormat="1" applyFont="1" applyFill="1" applyAlignment="1">
      <alignment horizontal="left" vertical="center"/>
      <protection/>
    </xf>
    <xf numFmtId="1" fontId="9" fillId="0" borderId="0" xfId="58" applyNumberFormat="1" applyFont="1" applyFill="1" applyAlignment="1">
      <alignment vertical="center"/>
      <protection/>
    </xf>
    <xf numFmtId="1" fontId="5" fillId="32" borderId="0" xfId="58" applyNumberFormat="1" applyFont="1" applyAlignment="1">
      <alignment horizontal="center" vertical="center"/>
      <protection/>
    </xf>
    <xf numFmtId="1" fontId="5" fillId="32" borderId="0" xfId="58" applyNumberFormat="1" applyFont="1" applyBorder="1" applyAlignment="1">
      <alignment vertical="center" wrapText="1"/>
      <protection/>
    </xf>
    <xf numFmtId="1" fontId="5" fillId="32" borderId="0" xfId="58" applyNumberFormat="1" applyFont="1" applyAlignment="1">
      <alignment vertical="center" wrapText="1"/>
      <protection/>
    </xf>
    <xf numFmtId="0" fontId="5" fillId="0" borderId="13"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15" xfId="62" applyFont="1" applyFill="1" applyBorder="1" applyAlignment="1">
      <alignment horizontal="center" vertical="center"/>
      <protection/>
    </xf>
    <xf numFmtId="172" fontId="5" fillId="0" borderId="16" xfId="58" applyNumberFormat="1" applyFont="1" applyFill="1" applyBorder="1" applyAlignment="1">
      <alignment vertical="center"/>
      <protection/>
    </xf>
    <xf numFmtId="172" fontId="5" fillId="0" borderId="17" xfId="58" applyNumberFormat="1" applyFont="1" applyFill="1" applyBorder="1" applyAlignment="1">
      <alignment vertical="center"/>
      <protection/>
    </xf>
    <xf numFmtId="172" fontId="4" fillId="0" borderId="16" xfId="58" applyNumberFormat="1" applyFont="1" applyFill="1" applyBorder="1" applyAlignment="1">
      <alignment horizontal="right" vertical="center"/>
      <protection/>
    </xf>
    <xf numFmtId="172" fontId="4" fillId="0" borderId="17" xfId="58" applyNumberFormat="1" applyFont="1" applyFill="1" applyBorder="1" applyAlignment="1">
      <alignment horizontal="right" vertical="center"/>
      <protection/>
    </xf>
    <xf numFmtId="1" fontId="3" fillId="0" borderId="17" xfId="58" applyNumberFormat="1" applyFill="1" applyBorder="1" applyAlignment="1">
      <alignment vertical="center"/>
      <protection/>
    </xf>
    <xf numFmtId="0" fontId="12" fillId="0" borderId="0" xfId="62" applyFont="1" applyFill="1" applyBorder="1" applyAlignment="1">
      <alignment vertical="center" wrapText="1"/>
      <protection/>
    </xf>
    <xf numFmtId="0" fontId="5" fillId="32" borderId="18" xfId="62" applyFont="1" applyFill="1" applyBorder="1" applyAlignment="1">
      <alignment horizontal="center" vertical="center"/>
      <protection/>
    </xf>
    <xf numFmtId="0" fontId="5" fillId="32" borderId="19" xfId="62" applyFont="1" applyFill="1" applyBorder="1" applyAlignment="1">
      <alignment horizontal="center" vertical="center"/>
      <protection/>
    </xf>
    <xf numFmtId="0" fontId="5" fillId="32" borderId="20" xfId="62" applyFont="1" applyFill="1" applyBorder="1" applyAlignment="1">
      <alignment horizontal="center" vertical="center"/>
      <protection/>
    </xf>
    <xf numFmtId="0" fontId="6" fillId="32" borderId="21" xfId="62" applyFont="1" applyFill="1" applyBorder="1" applyAlignment="1">
      <alignment horizontal="center" vertical="center"/>
      <protection/>
    </xf>
    <xf numFmtId="172" fontId="7" fillId="0" borderId="16" xfId="58" applyNumberFormat="1" applyFont="1" applyFill="1" applyBorder="1" applyAlignment="1">
      <alignment vertical="center"/>
      <protection/>
    </xf>
    <xf numFmtId="172" fontId="7" fillId="0" borderId="0" xfId="58" applyNumberFormat="1" applyFont="1" applyFill="1" applyBorder="1" applyAlignment="1">
      <alignment vertical="center"/>
      <protection/>
    </xf>
    <xf numFmtId="172" fontId="7" fillId="0" borderId="17" xfId="58" applyNumberFormat="1" applyFont="1" applyFill="1" applyBorder="1" applyAlignment="1">
      <alignment vertical="center"/>
      <protection/>
    </xf>
    <xf numFmtId="172" fontId="7" fillId="0" borderId="16" xfId="58" applyNumberFormat="1" applyFont="1" applyFill="1" applyBorder="1" applyAlignment="1">
      <alignment horizontal="right" vertical="center"/>
      <protection/>
    </xf>
    <xf numFmtId="172" fontId="7" fillId="0" borderId="0" xfId="58" applyNumberFormat="1" applyFont="1" applyFill="1" applyBorder="1" applyAlignment="1">
      <alignment horizontal="right" vertical="center"/>
      <protection/>
    </xf>
    <xf numFmtId="172" fontId="7" fillId="0" borderId="17" xfId="58" applyNumberFormat="1" applyFont="1" applyFill="1" applyBorder="1" applyAlignment="1">
      <alignment horizontal="right" vertical="center"/>
      <protection/>
    </xf>
    <xf numFmtId="172" fontId="6" fillId="0" borderId="16" xfId="58" applyNumberFormat="1" applyFont="1" applyFill="1" applyBorder="1" applyAlignment="1">
      <alignment vertical="center"/>
      <protection/>
    </xf>
    <xf numFmtId="172" fontId="6" fillId="0" borderId="17" xfId="58" applyNumberFormat="1" applyFont="1" applyFill="1" applyBorder="1" applyAlignment="1">
      <alignment vertical="center"/>
      <protection/>
    </xf>
    <xf numFmtId="172" fontId="6" fillId="0" borderId="22" xfId="58" applyNumberFormat="1" applyFont="1" applyFill="1" applyBorder="1" applyAlignment="1">
      <alignment vertical="center"/>
      <protection/>
    </xf>
    <xf numFmtId="172" fontId="6" fillId="0" borderId="23" xfId="58" applyNumberFormat="1" applyFont="1" applyFill="1" applyBorder="1" applyAlignment="1">
      <alignment vertical="center"/>
      <protection/>
    </xf>
    <xf numFmtId="172" fontId="6" fillId="0" borderId="24" xfId="58" applyNumberFormat="1" applyFont="1" applyFill="1" applyBorder="1" applyAlignment="1">
      <alignment vertical="center"/>
      <protection/>
    </xf>
    <xf numFmtId="1" fontId="19" fillId="0" borderId="12" xfId="58" applyNumberFormat="1" applyFont="1" applyFill="1" applyBorder="1" applyAlignment="1">
      <alignment vertical="center" wrapText="1"/>
      <protection/>
    </xf>
    <xf numFmtId="1" fontId="5" fillId="0" borderId="12" xfId="58" applyNumberFormat="1" applyFont="1" applyFill="1" applyBorder="1" applyAlignment="1">
      <alignment horizontal="center" vertical="center"/>
      <protection/>
    </xf>
    <xf numFmtId="1" fontId="3" fillId="0" borderId="13" xfId="58" applyNumberFormat="1" applyFont="1" applyFill="1" applyBorder="1" applyAlignment="1">
      <alignment vertical="center"/>
      <protection/>
    </xf>
    <xf numFmtId="1" fontId="3" fillId="0" borderId="14" xfId="58" applyNumberFormat="1" applyFont="1" applyFill="1" applyBorder="1" applyAlignment="1">
      <alignment vertical="center"/>
      <protection/>
    </xf>
    <xf numFmtId="1" fontId="3" fillId="0" borderId="15" xfId="58" applyNumberFormat="1" applyFont="1" applyFill="1" applyBorder="1" applyAlignment="1">
      <alignment vertical="center"/>
      <protection/>
    </xf>
    <xf numFmtId="1" fontId="3" fillId="0" borderId="12" xfId="58" applyNumberFormat="1" applyFont="1" applyFill="1" applyBorder="1" applyAlignment="1">
      <alignment vertical="center"/>
      <protection/>
    </xf>
    <xf numFmtId="1" fontId="3" fillId="0" borderId="15" xfId="58" applyNumberFormat="1" applyFill="1" applyBorder="1" applyAlignment="1">
      <alignment vertical="center"/>
      <protection/>
    </xf>
    <xf numFmtId="1" fontId="3" fillId="0" borderId="12" xfId="58" applyNumberFormat="1" applyFill="1" applyBorder="1" applyAlignment="1">
      <alignment vertical="center"/>
      <protection/>
    </xf>
    <xf numFmtId="1" fontId="3" fillId="0" borderId="13" xfId="58" applyNumberFormat="1" applyFill="1" applyBorder="1" applyAlignment="1">
      <alignment vertical="center"/>
      <protection/>
    </xf>
    <xf numFmtId="1" fontId="3" fillId="0" borderId="14" xfId="58" applyNumberFormat="1" applyFill="1" applyBorder="1" applyAlignment="1">
      <alignment vertical="center"/>
      <protection/>
    </xf>
    <xf numFmtId="1" fontId="15" fillId="0" borderId="21" xfId="58" applyNumberFormat="1" applyFont="1" applyFill="1" applyBorder="1" applyAlignment="1">
      <alignment vertical="center" wrapText="1"/>
      <protection/>
    </xf>
    <xf numFmtId="1" fontId="7" fillId="0" borderId="21" xfId="58" applyNumberFormat="1" applyFont="1" applyFill="1" applyBorder="1" applyAlignment="1">
      <alignment horizontal="center" vertical="center"/>
      <protection/>
    </xf>
    <xf numFmtId="172" fontId="6" fillId="0" borderId="18" xfId="58" applyNumberFormat="1" applyFont="1" applyFill="1" applyBorder="1" applyAlignment="1">
      <alignment vertical="center"/>
      <protection/>
    </xf>
    <xf numFmtId="172" fontId="6" fillId="0" borderId="19" xfId="58" applyNumberFormat="1" applyFont="1" applyFill="1" applyBorder="1" applyAlignment="1">
      <alignment vertical="center"/>
      <protection/>
    </xf>
    <xf numFmtId="172" fontId="6" fillId="0" borderId="20" xfId="58" applyNumberFormat="1" applyFont="1" applyFill="1" applyBorder="1" applyAlignment="1">
      <alignment vertical="center"/>
      <protection/>
    </xf>
    <xf numFmtId="172" fontId="6" fillId="0" borderId="21" xfId="58" applyNumberFormat="1" applyFont="1" applyFill="1" applyBorder="1" applyAlignment="1">
      <alignment vertical="center"/>
      <protection/>
    </xf>
    <xf numFmtId="1" fontId="3" fillId="0" borderId="19" xfId="58" applyNumberFormat="1" applyFill="1" applyBorder="1" applyAlignment="1">
      <alignment vertical="center"/>
      <protection/>
    </xf>
    <xf numFmtId="1" fontId="19" fillId="0" borderId="21" xfId="58" applyNumberFormat="1" applyFont="1" applyFill="1" applyBorder="1" applyAlignment="1">
      <alignment vertical="center" wrapText="1"/>
      <protection/>
    </xf>
    <xf numFmtId="1" fontId="5" fillId="0" borderId="21" xfId="58" applyNumberFormat="1" applyFont="1" applyFill="1" applyBorder="1" applyAlignment="1">
      <alignment horizontal="center" vertical="center"/>
      <protection/>
    </xf>
    <xf numFmtId="1" fontId="6" fillId="0" borderId="18" xfId="58" applyNumberFormat="1" applyFont="1" applyFill="1" applyBorder="1" applyAlignment="1">
      <alignment vertical="center"/>
      <protection/>
    </xf>
    <xf numFmtId="1" fontId="6" fillId="0" borderId="19" xfId="58" applyNumberFormat="1" applyFont="1" applyFill="1" applyBorder="1" applyAlignment="1">
      <alignment vertical="center"/>
      <protection/>
    </xf>
    <xf numFmtId="1" fontId="6" fillId="0" borderId="20" xfId="58" applyNumberFormat="1" applyFont="1" applyFill="1" applyBorder="1" applyAlignment="1">
      <alignment vertical="center"/>
      <protection/>
    </xf>
    <xf numFmtId="1" fontId="6" fillId="0" borderId="21" xfId="58" applyNumberFormat="1" applyFont="1" applyFill="1" applyBorder="1" applyAlignment="1">
      <alignment vertical="center"/>
      <protection/>
    </xf>
    <xf numFmtId="1" fontId="3" fillId="0" borderId="0" xfId="58" applyNumberFormat="1" applyFont="1" applyFill="1" applyBorder="1" applyAlignment="1">
      <alignment vertical="center"/>
      <protection/>
    </xf>
    <xf numFmtId="1" fontId="3" fillId="0" borderId="0" xfId="58" applyNumberFormat="1" applyFill="1" applyBorder="1" applyAlignment="1">
      <alignment vertical="center"/>
      <protection/>
    </xf>
    <xf numFmtId="173" fontId="3" fillId="0" borderId="0" xfId="58" applyNumberFormat="1" applyFill="1" applyBorder="1" applyAlignment="1">
      <alignment vertical="center"/>
      <protection/>
    </xf>
    <xf numFmtId="173" fontId="3" fillId="0" borderId="19" xfId="58" applyNumberFormat="1" applyFill="1" applyBorder="1" applyAlignment="1">
      <alignment vertical="center"/>
      <protection/>
    </xf>
    <xf numFmtId="173" fontId="23" fillId="0" borderId="0" xfId="58" applyNumberFormat="1" applyFont="1" applyFill="1" applyBorder="1" applyAlignment="1">
      <alignment vertical="center"/>
      <protection/>
    </xf>
    <xf numFmtId="173" fontId="23" fillId="0" borderId="23" xfId="58" applyNumberFormat="1" applyFont="1" applyFill="1" applyBorder="1" applyAlignment="1">
      <alignment vertical="center"/>
      <protection/>
    </xf>
    <xf numFmtId="2" fontId="3" fillId="0" borderId="0" xfId="58" applyNumberFormat="1" applyFill="1" applyAlignment="1">
      <alignment vertical="center"/>
      <protection/>
    </xf>
    <xf numFmtId="174" fontId="3" fillId="0" borderId="0" xfId="58" applyNumberFormat="1" applyFill="1" applyBorder="1" applyAlignment="1">
      <alignment vertical="center"/>
      <protection/>
    </xf>
    <xf numFmtId="1" fontId="16" fillId="0" borderId="10" xfId="58" applyNumberFormat="1" applyFont="1" applyFill="1" applyBorder="1" applyAlignment="1">
      <alignment horizontal="left" vertical="center" wrapText="1" indent="2"/>
      <protection/>
    </xf>
    <xf numFmtId="173" fontId="3" fillId="0" borderId="17" xfId="58" applyNumberFormat="1" applyFill="1" applyBorder="1" applyAlignment="1">
      <alignment vertical="center"/>
      <protection/>
    </xf>
    <xf numFmtId="0" fontId="20" fillId="32" borderId="0" xfId="0" applyFont="1" applyFill="1" applyBorder="1" applyAlignment="1">
      <alignment vertical="center" wrapText="1"/>
    </xf>
    <xf numFmtId="0" fontId="5" fillId="0" borderId="18" xfId="57" applyFont="1" applyBorder="1" applyAlignment="1">
      <alignment horizontal="center" vertical="center"/>
      <protection/>
    </xf>
    <xf numFmtId="0" fontId="5" fillId="0" borderId="19" xfId="57" applyFont="1" applyBorder="1" applyAlignment="1">
      <alignment horizontal="center" vertical="center"/>
      <protection/>
    </xf>
    <xf numFmtId="0" fontId="20" fillId="0" borderId="0" xfId="62" applyFont="1" applyFill="1" applyBorder="1" applyAlignment="1">
      <alignment vertical="center" wrapText="1"/>
      <protection/>
    </xf>
    <xf numFmtId="0" fontId="5" fillId="34" borderId="0" xfId="62" applyFont="1" applyFill="1" applyBorder="1" applyAlignment="1">
      <alignment horizontal="left" vertical="center" wrapText="1"/>
      <protection/>
    </xf>
    <xf numFmtId="0" fontId="5" fillId="32" borderId="0" xfId="62" applyFont="1" applyFill="1" applyBorder="1" applyAlignment="1">
      <alignment horizontal="left" vertical="center" wrapText="1"/>
      <protection/>
    </xf>
    <xf numFmtId="0" fontId="22" fillId="32" borderId="0" xfId="62" applyFont="1" applyFill="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10_GDP_ann_adjusted_uformulo" xfId="57"/>
    <cellStyle name="Normal_TAB7_1"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ka_Kalandarishvili\Desktop\GDP_2013_III_u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aka_Kalandarishvili\Desktop\ea_det\gross%20mixed%20incom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aka_Kalandarishvili\Desktop\web-is%20cxrilebi_dasamatebeli\mSp\eng\Generation%20of%20Income%20Accou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moSveba"/>
      <sheetName val="Sualed "/>
      <sheetName val="mSp_mimd"/>
      <sheetName val="2003_fasebSi_form"/>
      <sheetName val="jawvuri ind"/>
      <sheetName val="realuri zrdebi"/>
      <sheetName val="kumulat ind"/>
      <sheetName val="output"/>
      <sheetName val="INT_cons"/>
      <sheetName val="VA"/>
      <sheetName val="mSp_gam"/>
      <sheetName val="Sem_form"/>
      <sheetName val="ea_agregat"/>
    </sheetNames>
    <sheetDataSet>
      <sheetData sheetId="2">
        <row r="24">
          <cell r="CL24">
            <v>31.329600978987592</v>
          </cell>
        </row>
      </sheetData>
      <sheetData sheetId="10">
        <row r="27">
          <cell r="BC27">
            <v>6837.331479126994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nobs Ann"/>
      <sheetName val="NOE_ingl"/>
      <sheetName val="NOE"/>
      <sheetName val="araformal"/>
    </sheetNames>
    <sheetDataSet>
      <sheetData sheetId="3">
        <row r="25">
          <cell r="AZ25">
            <v>1397.2527369486852</v>
          </cell>
          <cell r="BD25">
            <v>1426.214439687778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 of i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279"/>
  <sheetViews>
    <sheetView showGridLines="0" tabSelected="1" showOutlineSymbols="0" zoomScalePageLayoutView="0" workbookViewId="0" topLeftCell="A1">
      <pane xSplit="2" ySplit="2" topLeftCell="AX3" activePane="bottomRight" state="frozen"/>
      <selection pane="topLeft" activeCell="A1" sqref="A1"/>
      <selection pane="topRight" activeCell="C1" sqref="C1"/>
      <selection pane="bottomLeft" activeCell="A3" sqref="A3"/>
      <selection pane="bottomRight" activeCell="BG20" sqref="BG20"/>
    </sheetView>
  </sheetViews>
  <sheetFormatPr defaultColWidth="8.7109375" defaultRowHeight="12.75"/>
  <cols>
    <col min="1" max="1" width="60.7109375" style="42" customWidth="1"/>
    <col min="2" max="2" width="10.8515625" style="40" customWidth="1"/>
    <col min="3" max="6" width="8.28125" style="26" customWidth="1"/>
    <col min="7" max="7" width="8.28125" style="27" customWidth="1"/>
    <col min="8" max="11" width="8.28125" style="26" customWidth="1"/>
    <col min="12" max="12" width="8.28125" style="27" customWidth="1"/>
    <col min="13" max="16" width="8.28125" style="26" customWidth="1"/>
    <col min="17" max="17" width="8.28125" style="27" customWidth="1"/>
    <col min="18" max="21" width="8.28125" style="26" customWidth="1"/>
    <col min="22" max="22" width="8.28125" style="27" customWidth="1"/>
    <col min="23" max="26" width="8.28125" style="26" customWidth="1"/>
    <col min="27" max="27" width="8.28125" style="27" customWidth="1"/>
    <col min="28" max="31" width="8.28125" style="26" customWidth="1"/>
    <col min="32" max="34" width="8.28125" style="27" customWidth="1"/>
    <col min="35" max="35" width="8.00390625" style="27" customWidth="1"/>
    <col min="36" max="42" width="8.28125" style="27" customWidth="1"/>
    <col min="43" max="45" width="7.8515625" style="28" customWidth="1"/>
    <col min="46" max="50" width="8.7109375" style="28" customWidth="1"/>
    <col min="51" max="51" width="9.28125" style="28" customWidth="1"/>
    <col min="52" max="52" width="9.7109375" style="28" customWidth="1"/>
    <col min="53" max="53" width="8.7109375" style="28" customWidth="1"/>
    <col min="54" max="54" width="7.8515625" style="28" customWidth="1"/>
    <col min="55" max="55" width="8.7109375" style="28" customWidth="1"/>
    <col min="56" max="56" width="7.28125" style="28" customWidth="1"/>
    <col min="57" max="57" width="8.7109375" style="28" customWidth="1"/>
    <col min="58" max="58" width="7.57421875" style="28" customWidth="1"/>
    <col min="59" max="59" width="8.7109375" style="28" customWidth="1"/>
    <col min="60" max="60" width="9.7109375" style="28" customWidth="1"/>
    <col min="61" max="62" width="8.7109375" style="28" customWidth="1"/>
    <col min="63" max="63" width="7.57421875" style="28" customWidth="1"/>
    <col min="64" max="64" width="7.140625" style="28" customWidth="1"/>
    <col min="65" max="65" width="8.7109375" style="28" customWidth="1"/>
    <col min="66" max="66" width="1.7109375" style="28" customWidth="1"/>
    <col min="67" max="67" width="8.7109375" style="28" customWidth="1"/>
    <col min="68" max="68" width="1.7109375" style="28" customWidth="1"/>
    <col min="69" max="69" width="8.7109375" style="28" customWidth="1"/>
    <col min="70" max="70" width="1.7109375" style="28" customWidth="1"/>
    <col min="71" max="71" width="8.7109375" style="28" customWidth="1"/>
    <col min="72" max="72" width="1.7109375" style="28" customWidth="1"/>
    <col min="73" max="16384" width="8.7109375" style="28" customWidth="1"/>
  </cols>
  <sheetData>
    <row r="1" spans="1:4" ht="40.5" customHeight="1">
      <c r="A1" s="18" t="s">
        <v>67</v>
      </c>
      <c r="B1" s="24"/>
      <c r="C1" s="25"/>
      <c r="D1" s="25"/>
    </row>
    <row r="2" spans="1:114" s="11" customFormat="1" ht="28.5" customHeight="1">
      <c r="A2" s="16"/>
      <c r="B2" s="23" t="s">
        <v>48</v>
      </c>
      <c r="C2" s="43" t="s">
        <v>0</v>
      </c>
      <c r="D2" s="44" t="s">
        <v>1</v>
      </c>
      <c r="E2" s="44" t="s">
        <v>2</v>
      </c>
      <c r="F2" s="45" t="s">
        <v>3</v>
      </c>
      <c r="G2" s="10">
        <v>2003</v>
      </c>
      <c r="H2" s="43" t="s">
        <v>4</v>
      </c>
      <c r="I2" s="44" t="s">
        <v>5</v>
      </c>
      <c r="J2" s="44" t="s">
        <v>6</v>
      </c>
      <c r="K2" s="45" t="s">
        <v>7</v>
      </c>
      <c r="L2" s="10">
        <v>2004</v>
      </c>
      <c r="M2" s="43" t="s">
        <v>8</v>
      </c>
      <c r="N2" s="44" t="s">
        <v>9</v>
      </c>
      <c r="O2" s="44" t="s">
        <v>10</v>
      </c>
      <c r="P2" s="45" t="s">
        <v>11</v>
      </c>
      <c r="Q2" s="10">
        <v>2005</v>
      </c>
      <c r="R2" s="43" t="s">
        <v>38</v>
      </c>
      <c r="S2" s="44" t="s">
        <v>39</v>
      </c>
      <c r="T2" s="44" t="s">
        <v>40</v>
      </c>
      <c r="U2" s="45" t="s">
        <v>41</v>
      </c>
      <c r="V2" s="10">
        <v>2006</v>
      </c>
      <c r="W2" s="43" t="s">
        <v>42</v>
      </c>
      <c r="X2" s="44" t="s">
        <v>43</v>
      </c>
      <c r="Y2" s="44" t="s">
        <v>44</v>
      </c>
      <c r="Z2" s="45" t="s">
        <v>45</v>
      </c>
      <c r="AA2" s="10">
        <v>2007</v>
      </c>
      <c r="AB2" s="52" t="s">
        <v>61</v>
      </c>
      <c r="AC2" s="53" t="s">
        <v>62</v>
      </c>
      <c r="AD2" s="53" t="s">
        <v>63</v>
      </c>
      <c r="AE2" s="54" t="s">
        <v>64</v>
      </c>
      <c r="AF2" s="55">
        <v>2008</v>
      </c>
      <c r="AG2" s="52" t="s">
        <v>68</v>
      </c>
      <c r="AH2" s="53" t="s">
        <v>69</v>
      </c>
      <c r="AI2" s="53" t="s">
        <v>70</v>
      </c>
      <c r="AJ2" s="54" t="s">
        <v>71</v>
      </c>
      <c r="AK2" s="55">
        <v>2009</v>
      </c>
      <c r="AL2" s="52" t="s">
        <v>72</v>
      </c>
      <c r="AM2" s="53" t="s">
        <v>73</v>
      </c>
      <c r="AN2" s="53" t="s">
        <v>74</v>
      </c>
      <c r="AO2" s="54" t="s">
        <v>75</v>
      </c>
      <c r="AP2" s="55">
        <v>2010</v>
      </c>
      <c r="AQ2" s="52" t="s">
        <v>76</v>
      </c>
      <c r="AR2" s="53" t="s">
        <v>77</v>
      </c>
      <c r="AS2" s="53" t="s">
        <v>78</v>
      </c>
      <c r="AT2" s="53" t="s">
        <v>79</v>
      </c>
      <c r="AU2" s="55">
        <v>2011</v>
      </c>
      <c r="AV2" s="52" t="s">
        <v>82</v>
      </c>
      <c r="AW2" s="53" t="s">
        <v>83</v>
      </c>
      <c r="AX2" s="53" t="s">
        <v>84</v>
      </c>
      <c r="AY2" s="53" t="s">
        <v>85</v>
      </c>
      <c r="AZ2" s="55">
        <v>2012</v>
      </c>
      <c r="BA2" s="101" t="s">
        <v>80</v>
      </c>
      <c r="BB2" s="53" t="s">
        <v>81</v>
      </c>
      <c r="BC2" s="102" t="s">
        <v>86</v>
      </c>
      <c r="BD2" s="53" t="s">
        <v>87</v>
      </c>
      <c r="BE2" s="55" t="s">
        <v>88</v>
      </c>
      <c r="BF2" s="101" t="s">
        <v>90</v>
      </c>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row>
    <row r="3" spans="1:114" s="1" customFormat="1" ht="17.25" customHeight="1">
      <c r="A3" s="67" t="s">
        <v>12</v>
      </c>
      <c r="B3" s="68"/>
      <c r="C3" s="69"/>
      <c r="D3" s="70"/>
      <c r="E3" s="70"/>
      <c r="F3" s="71"/>
      <c r="G3" s="72"/>
      <c r="H3" s="69"/>
      <c r="I3" s="70"/>
      <c r="J3" s="70"/>
      <c r="K3" s="71"/>
      <c r="L3" s="72"/>
      <c r="M3" s="69"/>
      <c r="N3" s="70"/>
      <c r="O3" s="70"/>
      <c r="P3" s="71"/>
      <c r="Q3" s="72"/>
      <c r="R3" s="69"/>
      <c r="S3" s="70"/>
      <c r="T3" s="70"/>
      <c r="U3" s="71"/>
      <c r="V3" s="72"/>
      <c r="W3" s="69"/>
      <c r="X3" s="70"/>
      <c r="Y3" s="70"/>
      <c r="Z3" s="73"/>
      <c r="AA3" s="74"/>
      <c r="AB3" s="75"/>
      <c r="AC3" s="76"/>
      <c r="AD3" s="70"/>
      <c r="AE3" s="73"/>
      <c r="AF3" s="74"/>
      <c r="AG3" s="75"/>
      <c r="AH3" s="76"/>
      <c r="AI3" s="91"/>
      <c r="AJ3" s="73"/>
      <c r="AK3" s="74"/>
      <c r="AL3" s="75"/>
      <c r="AM3" s="76"/>
      <c r="AN3" s="91"/>
      <c r="AO3" s="73"/>
      <c r="AP3" s="74"/>
      <c r="AQ3" s="75"/>
      <c r="AR3" s="76"/>
      <c r="AS3" s="76"/>
      <c r="AT3" s="73"/>
      <c r="AU3" s="74"/>
      <c r="AV3" s="75"/>
      <c r="AW3" s="76"/>
      <c r="AX3" s="91"/>
      <c r="AY3" s="73"/>
      <c r="AZ3" s="74"/>
      <c r="BA3" s="91"/>
      <c r="BB3" s="76"/>
      <c r="BC3" s="91"/>
      <c r="BD3" s="73"/>
      <c r="BE3" s="74"/>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row>
    <row r="4" spans="1:114" s="83" customFormat="1" ht="15" customHeight="1">
      <c r="A4" s="77" t="s">
        <v>13</v>
      </c>
      <c r="B4" s="78" t="s">
        <v>50</v>
      </c>
      <c r="C4" s="79">
        <v>1806.581909381596</v>
      </c>
      <c r="D4" s="80">
        <v>2109.418552516613</v>
      </c>
      <c r="E4" s="80">
        <v>2247.3576501144003</v>
      </c>
      <c r="F4" s="81">
        <v>2400.734669353358</v>
      </c>
      <c r="G4" s="82">
        <v>8564.092781365967</v>
      </c>
      <c r="H4" s="79">
        <v>2021.4757794037596</v>
      </c>
      <c r="I4" s="80">
        <v>2431.0285057754804</v>
      </c>
      <c r="J4" s="80">
        <v>2575.2289878262336</v>
      </c>
      <c r="K4" s="81">
        <v>2796.5622058951813</v>
      </c>
      <c r="L4" s="82">
        <v>9824.295478900656</v>
      </c>
      <c r="M4" s="79">
        <v>2509.480830806206</v>
      </c>
      <c r="N4" s="80">
        <v>2823.2397070822626</v>
      </c>
      <c r="O4" s="80">
        <v>3032.8591729305062</v>
      </c>
      <c r="P4" s="81">
        <v>3255.3627276718385</v>
      </c>
      <c r="Q4" s="82">
        <v>11620.942438490812</v>
      </c>
      <c r="R4" s="79">
        <v>2835.036641384435</v>
      </c>
      <c r="S4" s="80">
        <v>3356.434107636461</v>
      </c>
      <c r="T4" s="80">
        <v>3626.5657920289</v>
      </c>
      <c r="U4" s="81">
        <v>3971.876677165551</v>
      </c>
      <c r="V4" s="82">
        <v>13789.913218215348</v>
      </c>
      <c r="W4" s="79">
        <v>3413.583165564729</v>
      </c>
      <c r="X4" s="80">
        <v>4082.760243109666</v>
      </c>
      <c r="Y4" s="80">
        <v>4531.011901988235</v>
      </c>
      <c r="Z4" s="81">
        <v>4966.423479059896</v>
      </c>
      <c r="AA4" s="82">
        <v>16993.778789722524</v>
      </c>
      <c r="AB4" s="79">
        <v>4195.356268179138</v>
      </c>
      <c r="AC4" s="80">
        <v>4944.651329219505</v>
      </c>
      <c r="AD4" s="80">
        <v>4750.9960966806675</v>
      </c>
      <c r="AE4" s="81">
        <v>5183.848609550291</v>
      </c>
      <c r="AF4" s="82">
        <v>19074.852303629603</v>
      </c>
      <c r="AG4" s="79">
        <v>3970.9954652725314</v>
      </c>
      <c r="AH4" s="80">
        <v>4275.176843658898</v>
      </c>
      <c r="AI4" s="80">
        <v>4590.434930907734</v>
      </c>
      <c r="AJ4" s="81">
        <v>5149.347355311695</v>
      </c>
      <c r="AK4" s="82">
        <v>17985.954595150855</v>
      </c>
      <c r="AL4" s="79">
        <v>4323.642703555221</v>
      </c>
      <c r="AM4" s="80">
        <v>5072.287097281203</v>
      </c>
      <c r="AN4" s="80">
        <v>5362.4461305944</v>
      </c>
      <c r="AO4" s="81">
        <v>5984.98831741141</v>
      </c>
      <c r="AP4" s="82">
        <v>20743.36424884224</v>
      </c>
      <c r="AQ4" s="79">
        <v>5174.026851545102</v>
      </c>
      <c r="AR4" s="80">
        <v>5879.63200145415</v>
      </c>
      <c r="AS4" s="80">
        <v>6292.426212493104</v>
      </c>
      <c r="AT4" s="81">
        <v>6997.901517972295</v>
      </c>
      <c r="AU4" s="82">
        <v>24343.98658346465</v>
      </c>
      <c r="AV4" s="79">
        <v>5669.868786602316</v>
      </c>
      <c r="AW4" s="80">
        <v>6484.707606667962</v>
      </c>
      <c r="AX4" s="80">
        <v>6818.0360363209165</v>
      </c>
      <c r="AY4" s="81">
        <v>7194.6710736646</v>
      </c>
      <c r="AZ4" s="82">
        <v>26167.283503255792</v>
      </c>
      <c r="BA4" s="79">
        <v>5780.887865419438</v>
      </c>
      <c r="BB4" s="80">
        <v>6532.33637523903</v>
      </c>
      <c r="BC4" s="80">
        <f>'[1]mSp_gam'!BC27</f>
        <v>6837.331479126994</v>
      </c>
      <c r="BD4" s="81">
        <v>7674.370015922527</v>
      </c>
      <c r="BE4" s="82">
        <v>26824.925735707988</v>
      </c>
      <c r="BF4" s="79">
        <v>6318.6078026831565</v>
      </c>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row>
    <row r="5" spans="1:114" s="1" customFormat="1" ht="15" customHeight="1">
      <c r="A5" s="19" t="s">
        <v>65</v>
      </c>
      <c r="B5" s="13" t="s">
        <v>14</v>
      </c>
      <c r="C5" s="46">
        <v>192.76738024049314</v>
      </c>
      <c r="D5" s="3">
        <v>226.97698368128997</v>
      </c>
      <c r="E5" s="3">
        <v>247.4156540111416</v>
      </c>
      <c r="F5" s="47">
        <v>265.75620173823444</v>
      </c>
      <c r="G5" s="4">
        <v>932.9162196711593</v>
      </c>
      <c r="H5" s="46">
        <v>221.34520071890623</v>
      </c>
      <c r="I5" s="3">
        <v>238.75102500208732</v>
      </c>
      <c r="J5" s="3">
        <v>248.94247384282335</v>
      </c>
      <c r="K5" s="47">
        <v>267.77983823545367</v>
      </c>
      <c r="L5" s="4">
        <v>976.8185377992705</v>
      </c>
      <c r="M5" s="46">
        <v>235.279431223345</v>
      </c>
      <c r="N5" s="3">
        <v>270.2859508100403</v>
      </c>
      <c r="O5" s="3">
        <v>296.1769479463115</v>
      </c>
      <c r="P5" s="47">
        <v>311.70772861293784</v>
      </c>
      <c r="Q5" s="4">
        <v>1113.4500585926346</v>
      </c>
      <c r="R5" s="46">
        <v>271.36197448372997</v>
      </c>
      <c r="S5" s="3">
        <v>309.7330724203977</v>
      </c>
      <c r="T5" s="3">
        <v>348.09814787736383</v>
      </c>
      <c r="U5" s="47">
        <v>377.1798893507518</v>
      </c>
      <c r="V5" s="4">
        <v>1306.3730841322433</v>
      </c>
      <c r="W5" s="46">
        <v>334.3148804639775</v>
      </c>
      <c r="X5" s="3">
        <v>392.9019618375917</v>
      </c>
      <c r="Y5" s="3">
        <v>426.2042938654722</v>
      </c>
      <c r="Z5" s="47">
        <v>463.60883009007136</v>
      </c>
      <c r="AA5" s="4">
        <v>1617.0299662571128</v>
      </c>
      <c r="AB5" s="46">
        <v>381.77058274341465</v>
      </c>
      <c r="AC5" s="3">
        <v>440.39127447125645</v>
      </c>
      <c r="AD5" s="3">
        <v>475.86668096134565</v>
      </c>
      <c r="AE5" s="47">
        <v>460.02072949568463</v>
      </c>
      <c r="AF5" s="4">
        <v>1758.0492676717015</v>
      </c>
      <c r="AG5" s="46">
        <v>379.56909355293425</v>
      </c>
      <c r="AH5" s="3">
        <v>422.1139017533924</v>
      </c>
      <c r="AI5" s="92">
        <v>452.2965620597302</v>
      </c>
      <c r="AJ5" s="47">
        <v>497.38712751525804</v>
      </c>
      <c r="AK5" s="4">
        <v>1751.3666848813148</v>
      </c>
      <c r="AL5" s="46">
        <v>460.93291713639155</v>
      </c>
      <c r="AM5" s="3">
        <v>512.5975623510068</v>
      </c>
      <c r="AN5" s="92">
        <v>549.2501294283547</v>
      </c>
      <c r="AO5" s="47">
        <v>604.0062363500248</v>
      </c>
      <c r="AP5" s="4">
        <v>2126.7868452657776</v>
      </c>
      <c r="AQ5" s="46">
        <v>619.3665743076726</v>
      </c>
      <c r="AR5" s="3">
        <v>712.1738702524339</v>
      </c>
      <c r="AS5" s="3">
        <v>636.8929049746794</v>
      </c>
      <c r="AT5" s="47">
        <v>692.3307339966215</v>
      </c>
      <c r="AU5" s="4">
        <v>2660.7640835314073</v>
      </c>
      <c r="AV5" s="46">
        <v>687.831813324079</v>
      </c>
      <c r="AW5" s="3">
        <v>774.4080706426183</v>
      </c>
      <c r="AX5" s="3">
        <v>653.8668407433192</v>
      </c>
      <c r="AY5" s="47">
        <v>680.8667566724455</v>
      </c>
      <c r="AZ5" s="4">
        <v>2796.9734813824616</v>
      </c>
      <c r="BA5" s="46">
        <v>703.8275893275375</v>
      </c>
      <c r="BB5" s="3">
        <v>767.92484002205</v>
      </c>
      <c r="BC5" s="92">
        <v>656.3010152126773</v>
      </c>
      <c r="BD5" s="47">
        <v>681.4640183666259</v>
      </c>
      <c r="BE5" s="4">
        <v>2809.5174629288904</v>
      </c>
      <c r="BF5" s="46">
        <v>717.2856163888117</v>
      </c>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row>
    <row r="6" spans="1:114" s="1" customFormat="1" ht="17.25" customHeight="1">
      <c r="A6" s="19" t="s">
        <v>54</v>
      </c>
      <c r="B6" s="13" t="s">
        <v>51</v>
      </c>
      <c r="C6" s="46">
        <v>1613.8145291411029</v>
      </c>
      <c r="D6" s="3">
        <v>1882.441568835323</v>
      </c>
      <c r="E6" s="3">
        <v>1999.9419961032586</v>
      </c>
      <c r="F6" s="47">
        <v>2134.978467615124</v>
      </c>
      <c r="G6" s="4">
        <v>7631.176561694808</v>
      </c>
      <c r="H6" s="46">
        <v>1800.1305786848534</v>
      </c>
      <c r="I6" s="3">
        <v>2192.277480773393</v>
      </c>
      <c r="J6" s="3">
        <v>2326.2865139834103</v>
      </c>
      <c r="K6" s="47">
        <v>2528.7823676597277</v>
      </c>
      <c r="L6" s="4">
        <v>8847.476941101386</v>
      </c>
      <c r="M6" s="46">
        <v>2274.201399582861</v>
      </c>
      <c r="N6" s="3">
        <v>2552.9537562722226</v>
      </c>
      <c r="O6" s="3">
        <v>2736.682224984195</v>
      </c>
      <c r="P6" s="47">
        <v>2943.6549990589006</v>
      </c>
      <c r="Q6" s="4">
        <v>10507.49237989818</v>
      </c>
      <c r="R6" s="46">
        <v>2563.674666900705</v>
      </c>
      <c r="S6" s="3">
        <v>3046.7010352160632</v>
      </c>
      <c r="T6" s="3">
        <v>3278.467644151536</v>
      </c>
      <c r="U6" s="47">
        <v>3594.6967878147993</v>
      </c>
      <c r="V6" s="4">
        <v>12483.540134083103</v>
      </c>
      <c r="W6" s="46">
        <v>3079.268285100751</v>
      </c>
      <c r="X6" s="3">
        <v>3689.8582812720742</v>
      </c>
      <c r="Y6" s="3">
        <v>4104.807608122763</v>
      </c>
      <c r="Z6" s="47">
        <v>4502.814648969825</v>
      </c>
      <c r="AA6" s="4">
        <v>15376.748823465414</v>
      </c>
      <c r="AB6" s="46">
        <v>3813.5856854357235</v>
      </c>
      <c r="AC6" s="3">
        <v>4504.260054748249</v>
      </c>
      <c r="AD6" s="3">
        <v>4275.1294157193215</v>
      </c>
      <c r="AE6" s="47">
        <v>4723.827880054607</v>
      </c>
      <c r="AF6" s="4">
        <v>17316.803035957902</v>
      </c>
      <c r="AG6" s="46">
        <v>3591.4263717195972</v>
      </c>
      <c r="AH6" s="3">
        <v>3853.062941905506</v>
      </c>
      <c r="AI6" s="92">
        <v>4138.138368848004</v>
      </c>
      <c r="AJ6" s="47">
        <v>4651.960227796437</v>
      </c>
      <c r="AK6" s="4">
        <v>16234.587910269543</v>
      </c>
      <c r="AL6" s="46">
        <v>3862.709786418829</v>
      </c>
      <c r="AM6" s="3">
        <v>4559.689534930197</v>
      </c>
      <c r="AN6" s="92">
        <v>4813.196001166045</v>
      </c>
      <c r="AO6" s="47">
        <v>5380.9820810613855</v>
      </c>
      <c r="AP6" s="4">
        <v>18616.577403576463</v>
      </c>
      <c r="AQ6" s="46">
        <v>4554.660277237429</v>
      </c>
      <c r="AR6" s="3">
        <v>5167.458131201716</v>
      </c>
      <c r="AS6" s="3">
        <v>5655.533307518424</v>
      </c>
      <c r="AT6" s="47">
        <v>6305.570783975673</v>
      </c>
      <c r="AU6" s="4">
        <v>21683.222499933243</v>
      </c>
      <c r="AV6" s="46">
        <v>4982.0369732782365</v>
      </c>
      <c r="AW6" s="3">
        <v>5710.2995360253435</v>
      </c>
      <c r="AX6" s="3">
        <v>6164.169195577597</v>
      </c>
      <c r="AY6" s="47">
        <v>6513.804316992155</v>
      </c>
      <c r="AZ6" s="4">
        <v>23370.31002187333</v>
      </c>
      <c r="BA6" s="3">
        <v>5077.0602760919</v>
      </c>
      <c r="BB6" s="3">
        <v>5764.411535216979</v>
      </c>
      <c r="BC6" s="92">
        <f>BC4-BC5</f>
        <v>6181.030463914317</v>
      </c>
      <c r="BD6" s="47">
        <v>6992.905997555901</v>
      </c>
      <c r="BE6" s="4">
        <v>24015.408272779096</v>
      </c>
      <c r="BF6" s="3">
        <v>5601.322186294345</v>
      </c>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row>
    <row r="7" spans="1:114" s="83" customFormat="1" ht="15.75" customHeight="1">
      <c r="A7" s="84" t="s">
        <v>15</v>
      </c>
      <c r="B7" s="85"/>
      <c r="C7" s="86"/>
      <c r="D7" s="87"/>
      <c r="E7" s="87"/>
      <c r="F7" s="88"/>
      <c r="G7" s="89"/>
      <c r="H7" s="86"/>
      <c r="I7" s="87"/>
      <c r="J7" s="87"/>
      <c r="K7" s="88"/>
      <c r="L7" s="89"/>
      <c r="M7" s="86"/>
      <c r="N7" s="87"/>
      <c r="O7" s="87"/>
      <c r="P7" s="88"/>
      <c r="Q7" s="89"/>
      <c r="R7" s="86"/>
      <c r="S7" s="87"/>
      <c r="T7" s="87"/>
      <c r="U7" s="88"/>
      <c r="V7" s="89"/>
      <c r="W7" s="86"/>
      <c r="X7" s="87"/>
      <c r="Y7" s="87"/>
      <c r="Z7" s="88"/>
      <c r="AA7" s="89"/>
      <c r="AB7" s="86"/>
      <c r="AC7" s="87"/>
      <c r="AD7" s="87"/>
      <c r="AE7" s="88"/>
      <c r="AF7" s="89"/>
      <c r="AG7" s="86"/>
      <c r="AH7" s="87"/>
      <c r="AI7" s="93"/>
      <c r="AJ7" s="88"/>
      <c r="AK7" s="89"/>
      <c r="AL7" s="86"/>
      <c r="AM7" s="87"/>
      <c r="AN7" s="93"/>
      <c r="AO7" s="88"/>
      <c r="AP7" s="89"/>
      <c r="AQ7" s="86"/>
      <c r="AR7" s="87"/>
      <c r="AS7" s="87"/>
      <c r="AT7" s="88"/>
      <c r="AU7" s="89"/>
      <c r="AV7" s="86"/>
      <c r="AW7" s="87"/>
      <c r="AX7" s="87"/>
      <c r="AY7" s="88"/>
      <c r="AZ7" s="89"/>
      <c r="BA7" s="86"/>
      <c r="BB7" s="87"/>
      <c r="BC7" s="93"/>
      <c r="BD7" s="88"/>
      <c r="BE7" s="89"/>
      <c r="BF7" s="86"/>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row>
    <row r="8" spans="1:114" s="1" customFormat="1" ht="15" customHeight="1">
      <c r="A8" s="20" t="s">
        <v>16</v>
      </c>
      <c r="B8" s="13" t="s">
        <v>17</v>
      </c>
      <c r="C8" s="56">
        <v>408.02427483177996</v>
      </c>
      <c r="D8" s="57">
        <v>345.24029946361895</v>
      </c>
      <c r="E8" s="57">
        <v>380.8231463760836</v>
      </c>
      <c r="F8" s="58">
        <v>350.7588826032278</v>
      </c>
      <c r="G8" s="2">
        <v>1484.8466032747106</v>
      </c>
      <c r="H8" s="56">
        <v>374.7134938738958</v>
      </c>
      <c r="I8" s="57">
        <v>395.7470974962863</v>
      </c>
      <c r="J8" s="57">
        <v>419.1796360207636</v>
      </c>
      <c r="K8" s="58">
        <v>451.4220325658654</v>
      </c>
      <c r="L8" s="2">
        <v>1641.0622599568112</v>
      </c>
      <c r="M8" s="56">
        <v>415.4025206843144</v>
      </c>
      <c r="N8" s="57">
        <v>495.7498305217968</v>
      </c>
      <c r="O8" s="57">
        <v>502.14757427371626</v>
      </c>
      <c r="P8" s="58">
        <v>564.0881086249899</v>
      </c>
      <c r="Q8" s="2">
        <v>1977.3880341048173</v>
      </c>
      <c r="R8" s="56">
        <v>484.87496944564776</v>
      </c>
      <c r="S8" s="57">
        <v>593.6964714897073</v>
      </c>
      <c r="T8" s="57">
        <v>570.8333114919103</v>
      </c>
      <c r="U8" s="58">
        <v>643.7620174876504</v>
      </c>
      <c r="V8" s="2">
        <v>2293.1667699149157</v>
      </c>
      <c r="W8" s="56">
        <v>593.1975052247265</v>
      </c>
      <c r="X8" s="57">
        <v>744.0987237485713</v>
      </c>
      <c r="Y8" s="57">
        <v>923.8857142857142</v>
      </c>
      <c r="Z8" s="58">
        <v>991.0857142857142</v>
      </c>
      <c r="AA8" s="2">
        <v>3252.267657544726</v>
      </c>
      <c r="AB8" s="56">
        <v>833.558447</v>
      </c>
      <c r="AC8" s="57">
        <v>1131.9508695999998</v>
      </c>
      <c r="AD8" s="57">
        <v>1148.1850064000005</v>
      </c>
      <c r="AE8" s="58">
        <v>1309.00138664</v>
      </c>
      <c r="AF8" s="2">
        <v>4422.69570964</v>
      </c>
      <c r="AG8" s="56">
        <v>1061.9146532</v>
      </c>
      <c r="AH8" s="57">
        <v>1174.5523758499999</v>
      </c>
      <c r="AI8" s="94">
        <v>1388.5121415</v>
      </c>
      <c r="AJ8" s="58">
        <v>1602.3514967000003</v>
      </c>
      <c r="AK8" s="2">
        <v>5227.33066725</v>
      </c>
      <c r="AL8" s="56">
        <v>1372.62111355</v>
      </c>
      <c r="AM8" s="57">
        <v>1538.8103826499996</v>
      </c>
      <c r="AN8" s="94">
        <v>1520.1474721</v>
      </c>
      <c r="AO8" s="58">
        <v>1578.7507763000008</v>
      </c>
      <c r="AP8" s="2">
        <v>6010.3297446000015</v>
      </c>
      <c r="AQ8" s="56">
        <v>1643.93314875</v>
      </c>
      <c r="AR8" s="57">
        <v>1870.1458292500001</v>
      </c>
      <c r="AS8" s="57">
        <v>1869.1971271</v>
      </c>
      <c r="AT8" s="58">
        <v>2371.923819249999</v>
      </c>
      <c r="AU8" s="2">
        <v>7755.1999243499995</v>
      </c>
      <c r="AV8" s="56">
        <v>1885.7338708499997</v>
      </c>
      <c r="AW8" s="57">
        <v>2114.7612052000004</v>
      </c>
      <c r="AX8" s="57">
        <v>2274.475800200001</v>
      </c>
      <c r="AY8" s="58">
        <v>2548.8007479499997</v>
      </c>
      <c r="AZ8" s="2">
        <v>8823.7716242</v>
      </c>
      <c r="BA8" s="56">
        <v>2244.4599006000003</v>
      </c>
      <c r="BB8" s="57">
        <v>2263.3159474000004</v>
      </c>
      <c r="BC8" s="94">
        <f>BC9+BC10</f>
        <v>2265.55278475</v>
      </c>
      <c r="BD8" s="58">
        <v>2898.385204250001</v>
      </c>
      <c r="BE8" s="2">
        <v>9671.713837000003</v>
      </c>
      <c r="BF8" s="56">
        <v>2373.60175865</v>
      </c>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row>
    <row r="9" spans="1:114" s="1" customFormat="1" ht="15" customHeight="1">
      <c r="A9" s="21" t="s">
        <v>55</v>
      </c>
      <c r="B9" s="12" t="s">
        <v>18</v>
      </c>
      <c r="C9" s="46">
        <v>345.4788206484029</v>
      </c>
      <c r="D9" s="3">
        <v>292.31891055542326</v>
      </c>
      <c r="E9" s="3">
        <v>322.4473140473458</v>
      </c>
      <c r="F9" s="47">
        <v>296.99155802353835</v>
      </c>
      <c r="G9" s="4">
        <v>1257.2366032747104</v>
      </c>
      <c r="H9" s="46">
        <v>289.94857117012623</v>
      </c>
      <c r="I9" s="3">
        <v>306.2241081245636</v>
      </c>
      <c r="J9" s="3">
        <v>324.3559106220408</v>
      </c>
      <c r="K9" s="47">
        <v>349.30467004008045</v>
      </c>
      <c r="L9" s="4">
        <v>1269.8332599568112</v>
      </c>
      <c r="M9" s="46">
        <v>321.43322645706445</v>
      </c>
      <c r="N9" s="3">
        <v>383.60496050350787</v>
      </c>
      <c r="O9" s="3">
        <v>388.55545385351763</v>
      </c>
      <c r="P9" s="47">
        <v>436.4842573961783</v>
      </c>
      <c r="Q9" s="4">
        <v>1530.0778982102684</v>
      </c>
      <c r="R9" s="46">
        <v>388.3119694456478</v>
      </c>
      <c r="S9" s="3">
        <v>479.00347148970724</v>
      </c>
      <c r="T9" s="3">
        <v>441.2943114919103</v>
      </c>
      <c r="U9" s="47">
        <v>481.7130174876504</v>
      </c>
      <c r="V9" s="4">
        <v>1790.3227699149159</v>
      </c>
      <c r="W9" s="46">
        <v>452.8742211547265</v>
      </c>
      <c r="X9" s="3">
        <v>581.3271279285713</v>
      </c>
      <c r="Y9" s="3">
        <v>721.7857142857142</v>
      </c>
      <c r="Z9" s="47">
        <v>774.2857142857142</v>
      </c>
      <c r="AA9" s="4">
        <v>2530.2727776547263</v>
      </c>
      <c r="AB9" s="46">
        <v>625.16883525</v>
      </c>
      <c r="AC9" s="3">
        <v>848.9631521999999</v>
      </c>
      <c r="AD9" s="3">
        <v>861.1387548000004</v>
      </c>
      <c r="AE9" s="47">
        <v>981.75103998</v>
      </c>
      <c r="AF9" s="4">
        <v>3317.02178223</v>
      </c>
      <c r="AG9" s="46">
        <v>849.53172256</v>
      </c>
      <c r="AH9" s="3">
        <v>939.6419006799999</v>
      </c>
      <c r="AI9" s="92">
        <v>1110.8097132</v>
      </c>
      <c r="AJ9" s="47">
        <v>1281.8811973600002</v>
      </c>
      <c r="AK9" s="4">
        <v>4181.864533800001</v>
      </c>
      <c r="AL9" s="46">
        <v>1098.09689084</v>
      </c>
      <c r="AM9" s="3">
        <v>1231.0483061199998</v>
      </c>
      <c r="AN9" s="92">
        <v>1216.11797768</v>
      </c>
      <c r="AO9" s="47">
        <v>1263.0006210400006</v>
      </c>
      <c r="AP9" s="4">
        <v>4808.263795680001</v>
      </c>
      <c r="AQ9" s="46">
        <v>1315.1465190000001</v>
      </c>
      <c r="AR9" s="3">
        <v>1496.1166634</v>
      </c>
      <c r="AS9" s="3">
        <v>1495.35770168</v>
      </c>
      <c r="AT9" s="47">
        <v>1897.539055399999</v>
      </c>
      <c r="AU9" s="4">
        <v>6204.159939479999</v>
      </c>
      <c r="AV9" s="46">
        <v>1508.5870966799998</v>
      </c>
      <c r="AW9" s="3">
        <v>1691.8089641600002</v>
      </c>
      <c r="AX9" s="3">
        <v>1819.5806401600005</v>
      </c>
      <c r="AY9" s="47">
        <v>2039.0405983599999</v>
      </c>
      <c r="AZ9" s="4">
        <v>7059.017299360001</v>
      </c>
      <c r="BA9" s="46">
        <v>1795.56792048</v>
      </c>
      <c r="BB9" s="3">
        <v>1810.65275792</v>
      </c>
      <c r="BC9" s="92">
        <v>1812.4422278</v>
      </c>
      <c r="BD9" s="47">
        <v>2318.708163400001</v>
      </c>
      <c r="BE9" s="4">
        <v>7737.371069600002</v>
      </c>
      <c r="BF9" s="46">
        <v>1898.88140692</v>
      </c>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row>
    <row r="10" spans="1:114" s="1" customFormat="1" ht="15" customHeight="1">
      <c r="A10" s="21" t="s">
        <v>56</v>
      </c>
      <c r="B10" s="12" t="s">
        <v>19</v>
      </c>
      <c r="C10" s="46">
        <v>62.545454183377046</v>
      </c>
      <c r="D10" s="3">
        <v>52.921388908195695</v>
      </c>
      <c r="E10" s="3">
        <v>58.37583232873783</v>
      </c>
      <c r="F10" s="47">
        <v>53.767324579689415</v>
      </c>
      <c r="G10" s="4">
        <v>227.61</v>
      </c>
      <c r="H10" s="46">
        <v>84.76492270376954</v>
      </c>
      <c r="I10" s="3">
        <v>89.52298937172272</v>
      </c>
      <c r="J10" s="3">
        <v>94.82372539872276</v>
      </c>
      <c r="K10" s="47">
        <v>102.11736252578496</v>
      </c>
      <c r="L10" s="4">
        <v>371.22900000000004</v>
      </c>
      <c r="M10" s="46">
        <v>93.96929422724996</v>
      </c>
      <c r="N10" s="3">
        <v>112.14487001828896</v>
      </c>
      <c r="O10" s="3">
        <v>113.59212042019864</v>
      </c>
      <c r="P10" s="47">
        <v>127.60385122881166</v>
      </c>
      <c r="Q10" s="4">
        <v>447.3101358945492</v>
      </c>
      <c r="R10" s="46">
        <v>96.563</v>
      </c>
      <c r="S10" s="3">
        <v>114.693</v>
      </c>
      <c r="T10" s="3">
        <v>129.53900000000002</v>
      </c>
      <c r="U10" s="47">
        <v>162.04899999999998</v>
      </c>
      <c r="V10" s="4">
        <v>502.844</v>
      </c>
      <c r="W10" s="46">
        <v>140.32328407</v>
      </c>
      <c r="X10" s="3">
        <v>162.77159581999996</v>
      </c>
      <c r="Y10" s="3">
        <v>202.1</v>
      </c>
      <c r="Z10" s="47">
        <v>216.8</v>
      </c>
      <c r="AA10" s="4">
        <v>721.99487989</v>
      </c>
      <c r="AB10" s="46">
        <v>208.38961175</v>
      </c>
      <c r="AC10" s="3">
        <v>282.98771739999995</v>
      </c>
      <c r="AD10" s="3">
        <v>287.0462516000001</v>
      </c>
      <c r="AE10" s="47">
        <v>327.25034666</v>
      </c>
      <c r="AF10" s="4">
        <v>1105.67392741</v>
      </c>
      <c r="AG10" s="46">
        <v>212.38293064</v>
      </c>
      <c r="AH10" s="3">
        <v>234.91047516999998</v>
      </c>
      <c r="AI10" s="92">
        <v>277.7024283</v>
      </c>
      <c r="AJ10" s="47">
        <v>320.47029934000005</v>
      </c>
      <c r="AK10" s="4">
        <v>1045.4661334500001</v>
      </c>
      <c r="AL10" s="46">
        <v>274.52422271</v>
      </c>
      <c r="AM10" s="3">
        <v>307.76207652999994</v>
      </c>
      <c r="AN10" s="92">
        <v>304.02949442</v>
      </c>
      <c r="AO10" s="47">
        <v>315.75015526000016</v>
      </c>
      <c r="AP10" s="4">
        <v>1202.0659489200002</v>
      </c>
      <c r="AQ10" s="46">
        <v>328.78662975000003</v>
      </c>
      <c r="AR10" s="3">
        <v>374.02916585</v>
      </c>
      <c r="AS10" s="3">
        <v>373.83942542</v>
      </c>
      <c r="AT10" s="47">
        <v>474.38476384999973</v>
      </c>
      <c r="AU10" s="4">
        <v>1551.0399848699997</v>
      </c>
      <c r="AV10" s="46">
        <v>377.14677416999996</v>
      </c>
      <c r="AW10" s="3">
        <v>422.95224104000005</v>
      </c>
      <c r="AX10" s="3">
        <v>454.8951600400001</v>
      </c>
      <c r="AY10" s="47">
        <v>509.76014958999997</v>
      </c>
      <c r="AZ10" s="4">
        <v>1764.7543248400002</v>
      </c>
      <c r="BA10" s="46">
        <v>448.89198012</v>
      </c>
      <c r="BB10" s="3">
        <v>452.66318948</v>
      </c>
      <c r="BC10" s="92">
        <v>453.11055695</v>
      </c>
      <c r="BD10" s="47">
        <v>579.6770408500003</v>
      </c>
      <c r="BE10" s="4">
        <v>1934.3427674000004</v>
      </c>
      <c r="BF10" s="46">
        <v>474.72035173</v>
      </c>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row>
    <row r="11" spans="1:114" s="1" customFormat="1" ht="15" customHeight="1">
      <c r="A11" s="20" t="s">
        <v>57</v>
      </c>
      <c r="B11" s="13" t="s">
        <v>20</v>
      </c>
      <c r="C11" s="59">
        <v>168.16712660424656</v>
      </c>
      <c r="D11" s="60">
        <v>176.92466785120695</v>
      </c>
      <c r="E11" s="60">
        <v>198.390829117524</v>
      </c>
      <c r="F11" s="61">
        <v>162.90389606988074</v>
      </c>
      <c r="G11" s="6">
        <v>706.3865196428582</v>
      </c>
      <c r="H11" s="59">
        <v>171.446</v>
      </c>
      <c r="I11" s="60">
        <v>242.11599999999999</v>
      </c>
      <c r="J11" s="60">
        <v>293.11299999999994</v>
      </c>
      <c r="K11" s="61">
        <v>319.485</v>
      </c>
      <c r="L11" s="6">
        <v>1026.16</v>
      </c>
      <c r="M11" s="59">
        <v>287.28529100000003</v>
      </c>
      <c r="N11" s="60">
        <v>352.440134</v>
      </c>
      <c r="O11" s="60">
        <v>401.61917299999993</v>
      </c>
      <c r="P11" s="61">
        <v>440.33334999999994</v>
      </c>
      <c r="Q11" s="6">
        <v>1481.677948</v>
      </c>
      <c r="R11" s="59">
        <v>367.910728</v>
      </c>
      <c r="S11" s="60">
        <v>484.0320135000001</v>
      </c>
      <c r="T11" s="60">
        <v>526.0501482999999</v>
      </c>
      <c r="U11" s="61">
        <v>541.5305022</v>
      </c>
      <c r="V11" s="6">
        <v>1919.523392</v>
      </c>
      <c r="W11" s="59">
        <v>521.66371012</v>
      </c>
      <c r="X11" s="60">
        <v>637.9400404799999</v>
      </c>
      <c r="Y11" s="60">
        <v>689.97810279</v>
      </c>
      <c r="Z11" s="61">
        <v>737.9854532499998</v>
      </c>
      <c r="AA11" s="6">
        <v>2587.5673066399995</v>
      </c>
      <c r="AB11" s="59">
        <v>671.9154671599999</v>
      </c>
      <c r="AC11" s="60">
        <v>773.135532905</v>
      </c>
      <c r="AD11" s="60">
        <v>705.6197179700002</v>
      </c>
      <c r="AE11" s="61">
        <v>713.5229262700001</v>
      </c>
      <c r="AF11" s="6">
        <v>2864.1936443050004</v>
      </c>
      <c r="AG11" s="59">
        <v>716.29535265</v>
      </c>
      <c r="AH11" s="60">
        <v>615.1400424599999</v>
      </c>
      <c r="AI11" s="94">
        <v>670.8138511500001</v>
      </c>
      <c r="AJ11" s="61">
        <v>750.0253345999998</v>
      </c>
      <c r="AK11" s="6">
        <v>2752.27458086</v>
      </c>
      <c r="AL11" s="59">
        <v>667.08838245</v>
      </c>
      <c r="AM11" s="60">
        <v>816.7734194900002</v>
      </c>
      <c r="AN11" s="94">
        <v>794.6888831615997</v>
      </c>
      <c r="AO11" s="61">
        <v>810.9428711384002</v>
      </c>
      <c r="AP11" s="6">
        <v>3089.49355624</v>
      </c>
      <c r="AQ11" s="59">
        <v>881.16767641</v>
      </c>
      <c r="AR11" s="60">
        <v>904.74289473</v>
      </c>
      <c r="AS11" s="60">
        <v>909.3863067799997</v>
      </c>
      <c r="AT11" s="61">
        <v>1056.21417708</v>
      </c>
      <c r="AU11" s="6">
        <v>3751.5110549999995</v>
      </c>
      <c r="AV11" s="59">
        <v>894.5371069475</v>
      </c>
      <c r="AW11" s="60">
        <v>974.993025576</v>
      </c>
      <c r="AX11" s="60">
        <v>1046.0442517004</v>
      </c>
      <c r="AY11" s="61">
        <v>1139.6457602527</v>
      </c>
      <c r="AZ11" s="6">
        <v>4055.2201444765997</v>
      </c>
      <c r="BA11" s="59">
        <v>900.62932186</v>
      </c>
      <c r="BB11" s="60">
        <v>949.0046060185</v>
      </c>
      <c r="BC11" s="94">
        <f>BC12+BC15</f>
        <v>996.21631032</v>
      </c>
      <c r="BD11" s="61">
        <v>1072.54436469</v>
      </c>
      <c r="BE11" s="6">
        <v>3918.3946028885002</v>
      </c>
      <c r="BF11" s="59">
        <v>974.2049614566</v>
      </c>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row>
    <row r="12" spans="1:58" s="1" customFormat="1" ht="15" customHeight="1">
      <c r="A12" s="21" t="s">
        <v>21</v>
      </c>
      <c r="B12" s="12" t="s">
        <v>22</v>
      </c>
      <c r="C12" s="48">
        <v>141.146</v>
      </c>
      <c r="D12" s="5">
        <v>145.37400000000002</v>
      </c>
      <c r="E12" s="5">
        <v>164.77699999999996</v>
      </c>
      <c r="F12" s="49">
        <v>126.99599999999998</v>
      </c>
      <c r="G12" s="6">
        <v>578.2929999999999</v>
      </c>
      <c r="H12" s="48">
        <v>143.07</v>
      </c>
      <c r="I12" s="5">
        <v>214.33599999999998</v>
      </c>
      <c r="J12" s="5">
        <v>254.66199999999998</v>
      </c>
      <c r="K12" s="49">
        <v>279.99799999999993</v>
      </c>
      <c r="L12" s="6">
        <v>892.0659999999999</v>
      </c>
      <c r="M12" s="48">
        <v>272.685291</v>
      </c>
      <c r="N12" s="5">
        <v>334.033134</v>
      </c>
      <c r="O12" s="5">
        <v>372.8341729999999</v>
      </c>
      <c r="P12" s="49">
        <v>417.70534999999995</v>
      </c>
      <c r="Q12" s="6">
        <v>1397.257948</v>
      </c>
      <c r="R12" s="48">
        <v>346.250728</v>
      </c>
      <c r="S12" s="5">
        <v>457.6260135000001</v>
      </c>
      <c r="T12" s="5">
        <v>495.85864829999997</v>
      </c>
      <c r="U12" s="49">
        <v>500.9040022</v>
      </c>
      <c r="V12" s="6">
        <v>1800.639392</v>
      </c>
      <c r="W12" s="48">
        <v>494.83028047000005</v>
      </c>
      <c r="X12" s="5">
        <v>593.4746038899999</v>
      </c>
      <c r="Y12" s="5">
        <v>658.7781027899999</v>
      </c>
      <c r="Z12" s="49">
        <v>707.1854532499998</v>
      </c>
      <c r="AA12" s="6">
        <v>2454.2684403999997</v>
      </c>
      <c r="AB12" s="48">
        <v>602.7928883599999</v>
      </c>
      <c r="AC12" s="5">
        <v>700.19604452</v>
      </c>
      <c r="AD12" s="5">
        <v>666.1426554500002</v>
      </c>
      <c r="AE12" s="49">
        <v>670.2168833100001</v>
      </c>
      <c r="AF12" s="6">
        <v>2639.3484716400003</v>
      </c>
      <c r="AG12" s="48">
        <v>680.98014073</v>
      </c>
      <c r="AH12" s="5">
        <v>544.1072300799999</v>
      </c>
      <c r="AI12" s="92">
        <v>619.1733822500001</v>
      </c>
      <c r="AJ12" s="49">
        <v>686.6352478799998</v>
      </c>
      <c r="AK12" s="6">
        <v>2530.89600094</v>
      </c>
      <c r="AL12" s="48">
        <v>618.9037184</v>
      </c>
      <c r="AM12" s="5">
        <v>714.0637355300001</v>
      </c>
      <c r="AN12" s="92">
        <v>749.9098315915998</v>
      </c>
      <c r="AO12" s="49">
        <v>751.4192121784001</v>
      </c>
      <c r="AP12" s="6">
        <v>2834.2964977</v>
      </c>
      <c r="AQ12" s="48">
        <v>845.87120114</v>
      </c>
      <c r="AR12" s="5">
        <v>796.18114395</v>
      </c>
      <c r="AS12" s="5">
        <v>866.1474983599998</v>
      </c>
      <c r="AT12" s="49">
        <v>984.52686778</v>
      </c>
      <c r="AU12" s="6">
        <v>3492.7267112299996</v>
      </c>
      <c r="AV12" s="48">
        <v>858.6947524576</v>
      </c>
      <c r="AW12" s="5">
        <v>859.2466937077</v>
      </c>
      <c r="AX12" s="5">
        <v>1003.6032538347001</v>
      </c>
      <c r="AY12" s="49">
        <v>1068.4722527292</v>
      </c>
      <c r="AZ12" s="6">
        <v>3790.0169527292</v>
      </c>
      <c r="BA12" s="48">
        <v>861.7</v>
      </c>
      <c r="BB12" s="5">
        <v>839.00797944</v>
      </c>
      <c r="BC12" s="92">
        <v>962.7</v>
      </c>
      <c r="BD12" s="49">
        <v>996</v>
      </c>
      <c r="BE12" s="6">
        <v>3659.4079794400004</v>
      </c>
      <c r="BF12" s="48">
        <v>940.8097266966</v>
      </c>
    </row>
    <row r="13" spans="1:58" s="1" customFormat="1" ht="15" customHeight="1">
      <c r="A13" s="98" t="s">
        <v>23</v>
      </c>
      <c r="B13" s="12" t="s">
        <v>24</v>
      </c>
      <c r="C13" s="46">
        <v>127.52531196807834</v>
      </c>
      <c r="D13" s="3">
        <v>129.02269192569273</v>
      </c>
      <c r="E13" s="3">
        <v>144.83204409531436</v>
      </c>
      <c r="F13" s="47">
        <v>106.60695201091453</v>
      </c>
      <c r="G13" s="4">
        <v>507.9869999999999</v>
      </c>
      <c r="H13" s="46">
        <v>129.739</v>
      </c>
      <c r="I13" s="3">
        <v>189.916</v>
      </c>
      <c r="J13" s="3">
        <v>225.56399999999996</v>
      </c>
      <c r="K13" s="47">
        <v>246.71</v>
      </c>
      <c r="L13" s="4">
        <v>791.9289999999999</v>
      </c>
      <c r="M13" s="46">
        <v>248.987291</v>
      </c>
      <c r="N13" s="3">
        <v>306.391134</v>
      </c>
      <c r="O13" s="3">
        <v>337.80917299999993</v>
      </c>
      <c r="P13" s="47">
        <v>380.66534999999993</v>
      </c>
      <c r="Q13" s="4">
        <v>1273.852948</v>
      </c>
      <c r="R13" s="46">
        <v>314.534728</v>
      </c>
      <c r="S13" s="3">
        <v>406.26701350000013</v>
      </c>
      <c r="T13" s="3">
        <v>459.4396483</v>
      </c>
      <c r="U13" s="47">
        <v>488.03200219999997</v>
      </c>
      <c r="V13" s="4">
        <v>1668.273392</v>
      </c>
      <c r="W13" s="46">
        <v>484.41570648000004</v>
      </c>
      <c r="X13" s="3">
        <v>582.37486809</v>
      </c>
      <c r="Y13" s="3">
        <v>640.9712359499999</v>
      </c>
      <c r="Z13" s="47">
        <v>694.5410551999998</v>
      </c>
      <c r="AA13" s="4">
        <v>2402.3028657199998</v>
      </c>
      <c r="AB13" s="46">
        <v>590.9409083099999</v>
      </c>
      <c r="AC13" s="3">
        <v>686.73332132</v>
      </c>
      <c r="AD13" s="3">
        <v>653.0551573600002</v>
      </c>
      <c r="AE13" s="47">
        <v>656.7382571200001</v>
      </c>
      <c r="AF13" s="4">
        <v>2587.46764411</v>
      </c>
      <c r="AG13" s="46">
        <v>671.8969475700001</v>
      </c>
      <c r="AH13" s="3">
        <v>535.5480213999999</v>
      </c>
      <c r="AI13" s="92">
        <v>611.1394556100001</v>
      </c>
      <c r="AJ13" s="47">
        <v>676.4001623199998</v>
      </c>
      <c r="AK13" s="4">
        <v>2494.9845869</v>
      </c>
      <c r="AL13" s="46">
        <v>601.59892825</v>
      </c>
      <c r="AM13" s="3">
        <v>696.6371060300002</v>
      </c>
      <c r="AN13" s="92">
        <v>732.0380159815998</v>
      </c>
      <c r="AO13" s="47">
        <v>733.6395728184001</v>
      </c>
      <c r="AP13" s="4">
        <v>2763.91362308</v>
      </c>
      <c r="AQ13" s="46">
        <v>825.1140913700001</v>
      </c>
      <c r="AR13" s="3">
        <v>772.70088049</v>
      </c>
      <c r="AS13" s="3">
        <v>841.9676517099997</v>
      </c>
      <c r="AT13" s="47">
        <v>959.73326522</v>
      </c>
      <c r="AU13" s="4">
        <v>3399.5158887899997</v>
      </c>
      <c r="AV13" s="46">
        <v>837.7719752675999</v>
      </c>
      <c r="AW13" s="3">
        <v>836.2884184977</v>
      </c>
      <c r="AX13" s="3">
        <v>981.9711062347001</v>
      </c>
      <c r="AY13" s="47">
        <v>1043.9064581092</v>
      </c>
      <c r="AZ13" s="4">
        <v>3699.9379581092</v>
      </c>
      <c r="BA13" s="46">
        <v>841.5</v>
      </c>
      <c r="BB13" s="3">
        <v>817.9088305299999</v>
      </c>
      <c r="BC13" s="92">
        <v>939.6</v>
      </c>
      <c r="BD13" s="47">
        <v>971</v>
      </c>
      <c r="BE13" s="4">
        <v>3570.00883053</v>
      </c>
      <c r="BF13" s="46">
        <v>917.8093164166</v>
      </c>
    </row>
    <row r="14" spans="1:58" s="1" customFormat="1" ht="15" customHeight="1">
      <c r="A14" s="98" t="s">
        <v>25</v>
      </c>
      <c r="B14" s="12" t="s">
        <v>26</v>
      </c>
      <c r="C14" s="46">
        <v>13.620688031921638</v>
      </c>
      <c r="D14" s="3">
        <v>16.35130807430729</v>
      </c>
      <c r="E14" s="3">
        <v>19.944955904685614</v>
      </c>
      <c r="F14" s="47">
        <v>20.38904798908545</v>
      </c>
      <c r="G14" s="4">
        <v>70.306</v>
      </c>
      <c r="H14" s="46">
        <v>13.331</v>
      </c>
      <c r="I14" s="3">
        <v>24.42</v>
      </c>
      <c r="J14" s="3">
        <v>29.098000000000003</v>
      </c>
      <c r="K14" s="47">
        <v>33.288</v>
      </c>
      <c r="L14" s="4">
        <v>100.137</v>
      </c>
      <c r="M14" s="46">
        <v>23.698</v>
      </c>
      <c r="N14" s="3">
        <v>27.642000000000003</v>
      </c>
      <c r="O14" s="3">
        <v>35.025</v>
      </c>
      <c r="P14" s="47">
        <v>37.04</v>
      </c>
      <c r="Q14" s="4">
        <v>123.405</v>
      </c>
      <c r="R14" s="46">
        <v>31.716</v>
      </c>
      <c r="S14" s="3">
        <v>51.359</v>
      </c>
      <c r="T14" s="3">
        <v>36.419</v>
      </c>
      <c r="U14" s="47">
        <v>12.872000000000014</v>
      </c>
      <c r="V14" s="4">
        <v>132.366</v>
      </c>
      <c r="W14" s="46">
        <v>10.414573990000001</v>
      </c>
      <c r="X14" s="3">
        <v>11.099735799999998</v>
      </c>
      <c r="Y14" s="3">
        <v>17.806866840000005</v>
      </c>
      <c r="Z14" s="47">
        <v>12.644398049999992</v>
      </c>
      <c r="AA14" s="4">
        <v>51.965574679999996</v>
      </c>
      <c r="AB14" s="46">
        <v>11.85198005</v>
      </c>
      <c r="AC14" s="3">
        <v>13.4627232</v>
      </c>
      <c r="AD14" s="3">
        <v>13.08749809</v>
      </c>
      <c r="AE14" s="47">
        <v>13.478626190000004</v>
      </c>
      <c r="AF14" s="4">
        <v>51.880827530000005</v>
      </c>
      <c r="AG14" s="46">
        <v>9.08319316</v>
      </c>
      <c r="AH14" s="3">
        <v>8.559208679999998</v>
      </c>
      <c r="AI14" s="92">
        <v>8.03392664</v>
      </c>
      <c r="AJ14" s="47">
        <v>10.235085560000003</v>
      </c>
      <c r="AK14" s="4">
        <v>35.911414040000004</v>
      </c>
      <c r="AL14" s="46">
        <v>17.304790150000002</v>
      </c>
      <c r="AM14" s="3">
        <v>17.426629500000004</v>
      </c>
      <c r="AN14" s="92">
        <v>17.87181561</v>
      </c>
      <c r="AO14" s="47">
        <v>17.77963936</v>
      </c>
      <c r="AP14" s="4">
        <v>70.38287462000001</v>
      </c>
      <c r="AQ14" s="46">
        <v>20.75710977</v>
      </c>
      <c r="AR14" s="3">
        <v>23.48026346</v>
      </c>
      <c r="AS14" s="3">
        <v>24.179846650000005</v>
      </c>
      <c r="AT14" s="47">
        <v>24.79360256</v>
      </c>
      <c r="AU14" s="4">
        <v>93.21082244</v>
      </c>
      <c r="AV14" s="46">
        <v>20.92277719</v>
      </c>
      <c r="AW14" s="3">
        <v>22.95827521</v>
      </c>
      <c r="AX14" s="3">
        <v>21.6321476</v>
      </c>
      <c r="AY14" s="47">
        <v>24.56579462000001</v>
      </c>
      <c r="AZ14" s="4">
        <v>90.07899462</v>
      </c>
      <c r="BA14" s="46">
        <v>20.2</v>
      </c>
      <c r="BB14" s="3">
        <v>21.09914891</v>
      </c>
      <c r="BC14" s="92">
        <v>23.1</v>
      </c>
      <c r="BD14" s="47">
        <v>25</v>
      </c>
      <c r="BE14" s="4">
        <v>89.39914891000001</v>
      </c>
      <c r="BF14" s="46">
        <v>23.00041028</v>
      </c>
    </row>
    <row r="15" spans="1:58" s="1" customFormat="1" ht="15" customHeight="1">
      <c r="A15" s="21" t="s">
        <v>27</v>
      </c>
      <c r="B15" s="12" t="s">
        <v>28</v>
      </c>
      <c r="C15" s="46">
        <v>27.02112660424656</v>
      </c>
      <c r="D15" s="3">
        <v>31.550667851206917</v>
      </c>
      <c r="E15" s="3">
        <v>33.61382911752403</v>
      </c>
      <c r="F15" s="47">
        <v>35.90789606988076</v>
      </c>
      <c r="G15" s="4">
        <v>128.09351964285827</v>
      </c>
      <c r="H15" s="46">
        <v>28.375999999999998</v>
      </c>
      <c r="I15" s="3">
        <v>27.78</v>
      </c>
      <c r="J15" s="3">
        <v>38.45099999999999</v>
      </c>
      <c r="K15" s="47">
        <v>39.48700000000002</v>
      </c>
      <c r="L15" s="4">
        <v>134.09400000000002</v>
      </c>
      <c r="M15" s="46">
        <v>14.6</v>
      </c>
      <c r="N15" s="3">
        <v>18.407</v>
      </c>
      <c r="O15" s="3">
        <v>28.785</v>
      </c>
      <c r="P15" s="47">
        <v>22.628</v>
      </c>
      <c r="Q15" s="4">
        <v>84.42</v>
      </c>
      <c r="R15" s="46">
        <v>21.66</v>
      </c>
      <c r="S15" s="3">
        <v>26.406</v>
      </c>
      <c r="T15" s="3">
        <v>30.1915</v>
      </c>
      <c r="U15" s="47">
        <v>40.62649999999999</v>
      </c>
      <c r="V15" s="4">
        <v>118.884</v>
      </c>
      <c r="W15" s="46">
        <v>26.83342965</v>
      </c>
      <c r="X15" s="3">
        <v>44.465436589999996</v>
      </c>
      <c r="Y15" s="3">
        <v>31.2</v>
      </c>
      <c r="Z15" s="50">
        <v>30.8</v>
      </c>
      <c r="AA15" s="4">
        <v>133.29886624</v>
      </c>
      <c r="AB15" s="46">
        <v>69.1225788</v>
      </c>
      <c r="AC15" s="3">
        <v>72.93948838499998</v>
      </c>
      <c r="AD15" s="3">
        <v>39.47706252</v>
      </c>
      <c r="AE15" s="50">
        <v>43.30604296000003</v>
      </c>
      <c r="AF15" s="4">
        <v>224.845172665</v>
      </c>
      <c r="AG15" s="46">
        <v>35.315211919999996</v>
      </c>
      <c r="AH15" s="3">
        <v>71.03281238</v>
      </c>
      <c r="AI15" s="92">
        <v>51.6404689</v>
      </c>
      <c r="AJ15" s="50">
        <v>63.39008671999999</v>
      </c>
      <c r="AK15" s="4">
        <v>221.37857992</v>
      </c>
      <c r="AL15" s="46">
        <v>48.18466405</v>
      </c>
      <c r="AM15" s="3">
        <v>102.70968395999999</v>
      </c>
      <c r="AN15" s="92">
        <v>44.77905157000001</v>
      </c>
      <c r="AO15" s="50">
        <v>59.52365896000001</v>
      </c>
      <c r="AP15" s="4">
        <v>255.19705854</v>
      </c>
      <c r="AQ15" s="46">
        <v>35.296475269999995</v>
      </c>
      <c r="AR15" s="3">
        <v>108.56175078</v>
      </c>
      <c r="AS15" s="3">
        <v>43.238808419999984</v>
      </c>
      <c r="AT15" s="99">
        <v>71.6873093</v>
      </c>
      <c r="AU15" s="4">
        <v>258.78434376999996</v>
      </c>
      <c r="AV15" s="46">
        <v>35.8423544899</v>
      </c>
      <c r="AW15" s="3">
        <v>115.7463318683</v>
      </c>
      <c r="AX15" s="3">
        <v>42.44099786569999</v>
      </c>
      <c r="AY15" s="99">
        <v>71.17350752350004</v>
      </c>
      <c r="AZ15" s="4">
        <v>265.2031917474</v>
      </c>
      <c r="BA15" s="46">
        <v>38.929321859999995</v>
      </c>
      <c r="BB15" s="3">
        <v>109.9966265785</v>
      </c>
      <c r="BC15" s="92">
        <v>33.51631032000002</v>
      </c>
      <c r="BD15" s="99">
        <v>76.54436468999998</v>
      </c>
      <c r="BE15" s="4">
        <v>258.98662344850004</v>
      </c>
      <c r="BF15" s="46">
        <v>33.39523476</v>
      </c>
    </row>
    <row r="16" spans="1:58" s="1" customFormat="1" ht="15" customHeight="1">
      <c r="A16" s="20" t="s">
        <v>66</v>
      </c>
      <c r="B16" s="13" t="s">
        <v>29</v>
      </c>
      <c r="C16" s="62">
        <v>11.2615816091954</v>
      </c>
      <c r="D16" s="7">
        <v>12.7208524542559</v>
      </c>
      <c r="E16" s="7">
        <v>16.2100862068965</v>
      </c>
      <c r="F16" s="7">
        <v>15.9074797296521</v>
      </c>
      <c r="G16" s="4">
        <v>56.1</v>
      </c>
      <c r="H16" s="62">
        <v>11.523443484741</v>
      </c>
      <c r="I16" s="7">
        <v>12.944589545933</v>
      </c>
      <c r="J16" s="7">
        <v>16.6780354755354</v>
      </c>
      <c r="K16" s="7">
        <v>16.1839646060626</v>
      </c>
      <c r="L16" s="4">
        <v>57.330033112272</v>
      </c>
      <c r="M16" s="62">
        <v>14.94819933999</v>
      </c>
      <c r="N16" s="7">
        <v>15.3436251678212</v>
      </c>
      <c r="O16" s="7">
        <v>15.8323438157842</v>
      </c>
      <c r="P16" s="7">
        <v>14.6500360068327</v>
      </c>
      <c r="Q16" s="4">
        <v>60.7742043304281</v>
      </c>
      <c r="R16" s="62">
        <v>15.6089583610424</v>
      </c>
      <c r="S16" s="7">
        <v>15.2103460332267</v>
      </c>
      <c r="T16" s="7">
        <v>14.0935153798598</v>
      </c>
      <c r="U16" s="7">
        <v>12.674771924419</v>
      </c>
      <c r="V16" s="4">
        <v>57.5875916985479</v>
      </c>
      <c r="W16" s="62">
        <v>19.1870963669253</v>
      </c>
      <c r="X16" s="7">
        <v>19.8645129012778</v>
      </c>
      <c r="Y16" s="7">
        <v>15.5547210363924</v>
      </c>
      <c r="Z16" s="7">
        <v>16.986843119427</v>
      </c>
      <c r="AA16" s="4">
        <v>71.5931734240225</v>
      </c>
      <c r="AB16" s="62">
        <v>22.9008682800816</v>
      </c>
      <c r="AC16" s="7">
        <v>22.8173789857669</v>
      </c>
      <c r="AD16" s="7">
        <v>18.6082840216394</v>
      </c>
      <c r="AE16" s="7">
        <v>21.9957424107973</v>
      </c>
      <c r="AF16" s="4">
        <v>86.3222736982851</v>
      </c>
      <c r="AG16" s="62">
        <v>24.96781700687878</v>
      </c>
      <c r="AH16" s="7">
        <v>23.834369490185825</v>
      </c>
      <c r="AI16" s="94">
        <v>18.83150399682596</v>
      </c>
      <c r="AJ16" s="63">
        <v>23.649662866999986</v>
      </c>
      <c r="AK16" s="4">
        <v>91.28335336089054</v>
      </c>
      <c r="AL16" s="62">
        <v>25.659810602941466</v>
      </c>
      <c r="AM16" s="7">
        <v>28.75072428435626</v>
      </c>
      <c r="AN16" s="94">
        <v>22.87215546604111</v>
      </c>
      <c r="AO16" s="63">
        <v>28.0255848029743</v>
      </c>
      <c r="AP16" s="4">
        <v>105.30827515631313</v>
      </c>
      <c r="AQ16" s="62">
        <v>37.456039516345726</v>
      </c>
      <c r="AR16" s="7">
        <v>32.3566764391735</v>
      </c>
      <c r="AS16" s="7">
        <v>24.19000579766053</v>
      </c>
      <c r="AT16" s="63">
        <v>30.08844459465107</v>
      </c>
      <c r="AU16" s="4">
        <v>124.09116634783082</v>
      </c>
      <c r="AV16" s="62">
        <v>33.79916530599145</v>
      </c>
      <c r="AW16" s="7">
        <v>35.836770790639</v>
      </c>
      <c r="AX16" s="7">
        <v>26.108000815822994</v>
      </c>
      <c r="AY16" s="63">
        <v>32.28047034975715</v>
      </c>
      <c r="AZ16" s="4">
        <v>128.0244072622106</v>
      </c>
      <c r="BA16" s="62">
        <v>37.92233874751528</v>
      </c>
      <c r="BB16" s="7">
        <v>41.510748076304544</v>
      </c>
      <c r="BC16" s="94">
        <f>'[1]mSp_mimd'!CL24</f>
        <v>31.329600978987592</v>
      </c>
      <c r="BD16" s="63">
        <v>36.41213618051844</v>
      </c>
      <c r="BE16" s="4">
        <v>147.17482398332587</v>
      </c>
      <c r="BF16" s="62">
        <v>38.4</v>
      </c>
    </row>
    <row r="17" spans="1:58" s="1" customFormat="1" ht="17.25" customHeight="1">
      <c r="A17" s="20" t="s">
        <v>58</v>
      </c>
      <c r="B17" s="13" t="s">
        <v>30</v>
      </c>
      <c r="C17" s="62">
        <v>522.784991746203</v>
      </c>
      <c r="D17" s="7">
        <v>890.0337188595311</v>
      </c>
      <c r="E17" s="7">
        <v>972.6716770624702</v>
      </c>
      <c r="F17" s="63">
        <v>1132.1542303653682</v>
      </c>
      <c r="G17" s="4">
        <v>3517.6446180335724</v>
      </c>
      <c r="H17" s="62">
        <v>879.4317943274928</v>
      </c>
      <c r="I17" s="7">
        <v>1081.1190839836668</v>
      </c>
      <c r="J17" s="7">
        <v>1139.5022370749566</v>
      </c>
      <c r="K17" s="63">
        <v>1297.0263100266716</v>
      </c>
      <c r="L17" s="4">
        <v>4397.079425412788</v>
      </c>
      <c r="M17" s="62">
        <v>1073.418645237829</v>
      </c>
      <c r="N17" s="7">
        <v>1236.0227568111427</v>
      </c>
      <c r="O17" s="7">
        <v>1434.8300388230823</v>
      </c>
      <c r="P17" s="63">
        <v>1518.9246449060552</v>
      </c>
      <c r="Q17" s="4">
        <v>5263.196085778109</v>
      </c>
      <c r="R17" s="62">
        <v>1393.7478575244295</v>
      </c>
      <c r="S17" s="7">
        <v>1587.7660608905417</v>
      </c>
      <c r="T17" s="7">
        <v>1785.4388317468083</v>
      </c>
      <c r="U17" s="63">
        <v>1980.6732500240003</v>
      </c>
      <c r="V17" s="4">
        <v>6747.62600018578</v>
      </c>
      <c r="W17" s="62">
        <v>1614.646620929815</v>
      </c>
      <c r="X17" s="7">
        <v>2039.0957380661253</v>
      </c>
      <c r="Y17" s="7">
        <v>2186.1811309930517</v>
      </c>
      <c r="Z17" s="63">
        <v>2424.266786505533</v>
      </c>
      <c r="AA17" s="4">
        <v>8264.190276494526</v>
      </c>
      <c r="AB17" s="62">
        <v>1988.4188259584625</v>
      </c>
      <c r="AC17" s="7">
        <v>2289.962153019689</v>
      </c>
      <c r="AD17" s="7">
        <v>2145.816983520788</v>
      </c>
      <c r="AE17" s="63">
        <v>2356.04732806233</v>
      </c>
      <c r="AF17" s="4">
        <v>8780.24529056127</v>
      </c>
      <c r="AG17" s="62">
        <v>1444.1061511541293</v>
      </c>
      <c r="AH17" s="7">
        <v>1601.351813758365</v>
      </c>
      <c r="AI17" s="94">
        <v>1608.6106042559036</v>
      </c>
      <c r="AJ17" s="63">
        <v>1785.6855610399302</v>
      </c>
      <c r="AK17" s="4">
        <v>6439.754130208325</v>
      </c>
      <c r="AL17" s="62">
        <v>1514.5647941625384</v>
      </c>
      <c r="AM17" s="7">
        <v>1821.2557234017577</v>
      </c>
      <c r="AN17" s="94">
        <v>2067.1310288433633</v>
      </c>
      <c r="AO17" s="63">
        <v>2478.9915449520777</v>
      </c>
      <c r="AP17" s="4">
        <v>7881.9430913597425</v>
      </c>
      <c r="AQ17" s="62">
        <v>1785.5458847086882</v>
      </c>
      <c r="AR17" s="7">
        <v>2049.5000592503866</v>
      </c>
      <c r="AS17" s="7">
        <v>2323.544808453257</v>
      </c>
      <c r="AT17" s="63">
        <v>2243.3805848573193</v>
      </c>
      <c r="AU17" s="4">
        <v>8401.971337269651</v>
      </c>
      <c r="AV17" s="62">
        <v>1856.8561029331497</v>
      </c>
      <c r="AW17" s="7">
        <v>2303.6154876919636</v>
      </c>
      <c r="AX17" s="7">
        <v>2126.371248287653</v>
      </c>
      <c r="AY17" s="63">
        <v>2090.8995549712104</v>
      </c>
      <c r="AZ17" s="4">
        <v>8377.742393883973</v>
      </c>
      <c r="BA17" s="62">
        <v>1540.17333442362</v>
      </c>
      <c r="BB17" s="7">
        <v>2213.1685731428915</v>
      </c>
      <c r="BC17" s="94">
        <v>2180.6775453482032</v>
      </c>
      <c r="BD17" s="63">
        <v>2182.748646226714</v>
      </c>
      <c r="BE17" s="4">
        <v>8116.768099141429</v>
      </c>
      <c r="BF17" s="62">
        <v>1844.9847586875467</v>
      </c>
    </row>
    <row r="18" spans="1:58" s="1" customFormat="1" ht="16.5" customHeight="1">
      <c r="A18" s="20" t="s">
        <v>59</v>
      </c>
      <c r="B18" s="13" t="s">
        <v>31</v>
      </c>
      <c r="C18" s="62">
        <v>718.8670978085621</v>
      </c>
      <c r="D18" s="7">
        <v>709.9407187965119</v>
      </c>
      <c r="E18" s="7">
        <v>711.6820837652191</v>
      </c>
      <c r="F18" s="63">
        <v>770.8251400445334</v>
      </c>
      <c r="G18" s="4">
        <v>2911.3150404148264</v>
      </c>
      <c r="H18" s="62">
        <v>607.407934687112</v>
      </c>
      <c r="I18" s="7">
        <v>724.9909138414604</v>
      </c>
      <c r="J18" s="7">
        <v>740.112150206049</v>
      </c>
      <c r="K18" s="63">
        <v>744.8128279087069</v>
      </c>
      <c r="L18" s="4">
        <v>2817.323826643328</v>
      </c>
      <c r="M18" s="62">
        <v>748.3225732240525</v>
      </c>
      <c r="N18" s="7">
        <v>754.3706109171444</v>
      </c>
      <c r="O18" s="7">
        <v>710.0947306494918</v>
      </c>
      <c r="P18" s="63">
        <v>746.6666601476264</v>
      </c>
      <c r="Q18" s="4">
        <v>2959.454574938315</v>
      </c>
      <c r="R18" s="62">
        <v>604.1120447754</v>
      </c>
      <c r="S18" s="7">
        <v>706.1499077894387</v>
      </c>
      <c r="T18" s="7">
        <v>758.3370158700418</v>
      </c>
      <c r="U18" s="63">
        <v>818.5856793783194</v>
      </c>
      <c r="V18" s="4">
        <v>2887.1846478132</v>
      </c>
      <c r="W18" s="62">
        <v>703.2624256571131</v>
      </c>
      <c r="X18" s="7">
        <v>681.4902537162479</v>
      </c>
      <c r="Y18" s="7">
        <v>746.521674955862</v>
      </c>
      <c r="Z18" s="63">
        <v>830.0723681380754</v>
      </c>
      <c r="AA18" s="4">
        <v>2961.346722467298</v>
      </c>
      <c r="AB18" s="62">
        <v>724.3643963407573</v>
      </c>
      <c r="AC18" s="7">
        <v>772.4201526805831</v>
      </c>
      <c r="AD18" s="7">
        <v>769.9826728115181</v>
      </c>
      <c r="AE18" s="63">
        <v>827.2727109887585</v>
      </c>
      <c r="AF18" s="4">
        <v>3094.039932821617</v>
      </c>
      <c r="AG18" s="62">
        <v>773.6471252752809</v>
      </c>
      <c r="AH18" s="7">
        <v>907.966981080719</v>
      </c>
      <c r="AI18" s="94">
        <v>941.3298379986562</v>
      </c>
      <c r="AJ18" s="63">
        <v>1034.9346258387645</v>
      </c>
      <c r="AK18" s="4">
        <v>3657.8785701934207</v>
      </c>
      <c r="AL18" s="62">
        <v>795.0282239956236</v>
      </c>
      <c r="AM18" s="7">
        <v>924.1982960238025</v>
      </c>
      <c r="AN18" s="94">
        <v>1003.3509019554779</v>
      </c>
      <c r="AO18" s="63">
        <v>1144.3287098239055</v>
      </c>
      <c r="AP18" s="4">
        <v>3866.906131798809</v>
      </c>
      <c r="AQ18" s="62">
        <v>900.8361811927587</v>
      </c>
      <c r="AR18" s="7">
        <v>1087.5998946629363</v>
      </c>
      <c r="AS18" s="7">
        <v>1214.4879759575072</v>
      </c>
      <c r="AT18" s="63">
        <v>1356.4713813796282</v>
      </c>
      <c r="AU18" s="4">
        <v>4559.39543319283</v>
      </c>
      <c r="AV18" s="62">
        <v>1066.5408711776577</v>
      </c>
      <c r="AW18" s="7">
        <v>1127.1746589906372</v>
      </c>
      <c r="AX18" s="7">
        <v>1397.2527369486854</v>
      </c>
      <c r="AY18" s="63">
        <v>1447.605480840448</v>
      </c>
      <c r="AZ18" s="4">
        <v>5038.573747957428</v>
      </c>
      <c r="BA18" s="62">
        <v>1133.547647283333</v>
      </c>
      <c r="BB18" s="7">
        <v>1148.3579967539424</v>
      </c>
      <c r="BC18" s="94">
        <f>AX18*'[2]araformal'!$BD$25/'[2]araformal'!$AZ$25</f>
        <v>1426.2144396877782</v>
      </c>
      <c r="BD18" s="63">
        <v>1557.1039369363302</v>
      </c>
      <c r="BE18" s="4">
        <v>5265.224020661384</v>
      </c>
      <c r="BF18" s="62">
        <v>1164.2163238890098</v>
      </c>
    </row>
    <row r="19" spans="1:58" s="1" customFormat="1" ht="15" customHeight="1">
      <c r="A19" s="20" t="s">
        <v>32</v>
      </c>
      <c r="B19" s="13" t="s">
        <v>33</v>
      </c>
      <c r="C19" s="62">
        <v>358.9922821457547</v>
      </c>
      <c r="D19" s="7">
        <v>693.956324967311</v>
      </c>
      <c r="E19" s="7">
        <v>755.8508651431652</v>
      </c>
      <c r="F19" s="63">
        <v>897.5390048310614</v>
      </c>
      <c r="G19" s="4">
        <v>2706.338477087292</v>
      </c>
      <c r="H19" s="62">
        <v>683.9774526854505</v>
      </c>
      <c r="I19" s="7">
        <v>871.8181972984073</v>
      </c>
      <c r="J19" s="7">
        <v>919.8916225493246</v>
      </c>
      <c r="K19" s="63">
        <v>1057.7882514198627</v>
      </c>
      <c r="L19" s="4">
        <v>3533.475523953045</v>
      </c>
      <c r="M19" s="62">
        <v>872.1602327533051</v>
      </c>
      <c r="N19" s="7">
        <v>999.7924381457891</v>
      </c>
      <c r="O19" s="7">
        <v>1171.800563921437</v>
      </c>
      <c r="P19" s="63">
        <v>1241.0775006389745</v>
      </c>
      <c r="Q19" s="4">
        <v>4284.830735459505</v>
      </c>
      <c r="R19" s="62">
        <v>1154.6118270217207</v>
      </c>
      <c r="S19" s="7">
        <v>1310.0247039664741</v>
      </c>
      <c r="T19" s="7">
        <v>1468.8070219188235</v>
      </c>
      <c r="U19" s="63">
        <v>1637.5868412723096</v>
      </c>
      <c r="V19" s="4">
        <v>5571.030394179328</v>
      </c>
      <c r="W19" s="62">
        <v>1304.8536880439542</v>
      </c>
      <c r="X19" s="7">
        <v>1678.4728609859758</v>
      </c>
      <c r="Y19" s="7">
        <v>1811.0892141858951</v>
      </c>
      <c r="Z19" s="63">
        <v>2004.1053106849267</v>
      </c>
      <c r="AA19" s="4">
        <v>6798.521073900752</v>
      </c>
      <c r="AB19" s="62">
        <v>1637.425039195738</v>
      </c>
      <c r="AC19" s="7">
        <v>1891.3342905233333</v>
      </c>
      <c r="AD19" s="7">
        <v>1722.1622113646297</v>
      </c>
      <c r="AE19" s="63">
        <v>1943.8121859731614</v>
      </c>
      <c r="AF19" s="4">
        <v>7194.733727056862</v>
      </c>
      <c r="AG19" s="62">
        <v>1099.9866700202751</v>
      </c>
      <c r="AH19" s="7">
        <v>1222.0611713135086</v>
      </c>
      <c r="AI19" s="94">
        <v>1210.027984135642</v>
      </c>
      <c r="AJ19" s="63">
        <v>1338.47679170819</v>
      </c>
      <c r="AK19" s="4">
        <v>4870.5526171776155</v>
      </c>
      <c r="AL19" s="62">
        <v>1096.255016294972</v>
      </c>
      <c r="AM19" s="7">
        <v>1360.1470665957472</v>
      </c>
      <c r="AN19" s="94">
        <v>1582.4643087030408</v>
      </c>
      <c r="AO19" s="63">
        <v>1935.3176790622147</v>
      </c>
      <c r="AP19" s="4">
        <v>5974.184070655978</v>
      </c>
      <c r="AQ19" s="62">
        <v>1210.8986280717913</v>
      </c>
      <c r="AR19" s="7">
        <v>1388.1454584610642</v>
      </c>
      <c r="AS19" s="7">
        <v>1766.3437511042193</v>
      </c>
      <c r="AT19" s="63">
        <v>1613.7364602343139</v>
      </c>
      <c r="AU19" s="4">
        <v>5979.124297871389</v>
      </c>
      <c r="AV19" s="62">
        <v>1220.418989659204</v>
      </c>
      <c r="AW19" s="7">
        <v>1581.3060702596217</v>
      </c>
      <c r="AX19" s="7">
        <v>1548.3689485343702</v>
      </c>
      <c r="AY19" s="63">
        <v>1475.1408419472953</v>
      </c>
      <c r="AZ19" s="4">
        <v>5825.234850400488</v>
      </c>
      <c r="BA19" s="62">
        <v>893.4936143049762</v>
      </c>
      <c r="BB19" s="7">
        <v>1501.0201453542172</v>
      </c>
      <c r="BC19" s="94">
        <v>1608.937536759665</v>
      </c>
      <c r="BD19" s="63">
        <v>1584.2292769865785</v>
      </c>
      <c r="BE19" s="4">
        <v>5587.680573405437</v>
      </c>
      <c r="BF19" s="62">
        <v>1186.2020782503378</v>
      </c>
    </row>
    <row r="20" spans="1:58" s="1" customFormat="1" ht="15" customHeight="1">
      <c r="A20" s="19" t="s">
        <v>49</v>
      </c>
      <c r="B20" s="12" t="s">
        <v>34</v>
      </c>
      <c r="C20" s="46">
        <v>28.9746706400449</v>
      </c>
      <c r="D20" s="3">
        <v>30.89958978907</v>
      </c>
      <c r="E20" s="3">
        <v>30.5948420918365</v>
      </c>
      <c r="F20" s="47">
        <v>31.1409762039277</v>
      </c>
      <c r="G20" s="4">
        <v>121.610078724879</v>
      </c>
      <c r="H20" s="46">
        <v>25.890859076864</v>
      </c>
      <c r="I20" s="3">
        <v>29.4501383168279</v>
      </c>
      <c r="J20" s="3">
        <v>29.3318593171913</v>
      </c>
      <c r="K20" s="47">
        <v>28.5417796286448</v>
      </c>
      <c r="L20" s="4">
        <v>113.214636339528</v>
      </c>
      <c r="M20" s="46">
        <v>34.0210187388211</v>
      </c>
      <c r="N20" s="3">
        <v>34.0556321446867</v>
      </c>
      <c r="O20" s="3">
        <v>33.1474730446663</v>
      </c>
      <c r="P20" s="47">
        <v>33.8605843458573</v>
      </c>
      <c r="Q20" s="4">
        <v>135.084708274031</v>
      </c>
      <c r="R20" s="46">
        <v>32.2259439810212</v>
      </c>
      <c r="S20" s="3">
        <v>31.9917154963303</v>
      </c>
      <c r="T20" s="3">
        <v>31.4663380493788</v>
      </c>
      <c r="U20" s="47">
        <v>34.0934805990611</v>
      </c>
      <c r="V20" s="4">
        <v>129.777478125791</v>
      </c>
      <c r="W20" s="46">
        <v>24.5219475781167</v>
      </c>
      <c r="X20" s="3">
        <v>32.2790847574423</v>
      </c>
      <c r="Y20" s="3">
        <v>51.1123770583156</v>
      </c>
      <c r="Z20" s="47">
        <v>43.4473542694651</v>
      </c>
      <c r="AA20" s="4">
        <v>151.3607636633397</v>
      </c>
      <c r="AB20" s="46">
        <v>30.776795980690075</v>
      </c>
      <c r="AC20" s="3">
        <v>41.763411974900684</v>
      </c>
      <c r="AD20" s="3">
        <v>52.211908805187015</v>
      </c>
      <c r="AE20" s="47">
        <v>47.785587406516086</v>
      </c>
      <c r="AF20" s="4">
        <v>172.53770416729384</v>
      </c>
      <c r="AG20" s="46">
        <v>35.44961241907995</v>
      </c>
      <c r="AH20" s="3">
        <v>42.82325930853586</v>
      </c>
      <c r="AI20" s="92">
        <v>53.71394193946877</v>
      </c>
      <c r="AJ20" s="47">
        <v>50.178358183517766</v>
      </c>
      <c r="AK20" s="4">
        <v>182.16517185060232</v>
      </c>
      <c r="AL20" s="46">
        <v>42.6231392688251</v>
      </c>
      <c r="AM20" s="3">
        <v>51.488905544996285</v>
      </c>
      <c r="AN20" s="92">
        <v>64.58340928803257</v>
      </c>
      <c r="AO20" s="47">
        <v>60.33237046016133</v>
      </c>
      <c r="AP20" s="4">
        <v>219.02782456201527</v>
      </c>
      <c r="AQ20" s="46">
        <v>44.71931767077582</v>
      </c>
      <c r="AR20" s="3">
        <v>50.819269463111496</v>
      </c>
      <c r="AS20" s="3">
        <v>79.69184762564201</v>
      </c>
      <c r="AT20" s="47">
        <v>62.686609373616065</v>
      </c>
      <c r="AU20" s="4">
        <v>237.9170441331454</v>
      </c>
      <c r="AV20" s="46">
        <v>51.39470005013312</v>
      </c>
      <c r="AW20" s="3">
        <v>52.098653210276666</v>
      </c>
      <c r="AX20" s="3">
        <v>75.8645409900363</v>
      </c>
      <c r="AY20" s="47">
        <v>65.10804364853044</v>
      </c>
      <c r="AZ20" s="4">
        <v>244.4659378989765</v>
      </c>
      <c r="BA20" s="46">
        <v>57.147869208893674</v>
      </c>
      <c r="BB20" s="3">
        <v>55.7764122333755</v>
      </c>
      <c r="BC20" s="92">
        <v>84.5610066241389</v>
      </c>
      <c r="BD20" s="47">
        <v>82.94464912649059</v>
      </c>
      <c r="BE20" s="4">
        <v>280.4299371928987</v>
      </c>
      <c r="BF20" s="46">
        <v>58.50293595160292</v>
      </c>
    </row>
    <row r="21" spans="1:58" s="1" customFormat="1" ht="15" customHeight="1">
      <c r="A21" s="22" t="s">
        <v>35</v>
      </c>
      <c r="B21" s="14" t="s">
        <v>36</v>
      </c>
      <c r="C21" s="64">
        <v>689.8924271685172</v>
      </c>
      <c r="D21" s="65">
        <v>679.0411290074419</v>
      </c>
      <c r="E21" s="65">
        <v>681.0872416733826</v>
      </c>
      <c r="F21" s="66">
        <v>739.6841638406057</v>
      </c>
      <c r="G21" s="9">
        <v>2789.7049616899476</v>
      </c>
      <c r="H21" s="64">
        <v>581.517075610248</v>
      </c>
      <c r="I21" s="65">
        <v>695.5407755246325</v>
      </c>
      <c r="J21" s="65">
        <v>710.7802908888577</v>
      </c>
      <c r="K21" s="66">
        <v>716.2710482800621</v>
      </c>
      <c r="L21" s="9">
        <v>2704.1091903038005</v>
      </c>
      <c r="M21" s="64">
        <v>714.3015544852313</v>
      </c>
      <c r="N21" s="65">
        <v>720.3149787724577</v>
      </c>
      <c r="O21" s="65">
        <v>676.9472576048255</v>
      </c>
      <c r="P21" s="66">
        <v>712.8060758017691</v>
      </c>
      <c r="Q21" s="9">
        <v>2824.3698666642836</v>
      </c>
      <c r="R21" s="64">
        <v>571.8861007943788</v>
      </c>
      <c r="S21" s="65">
        <v>674.1581922931084</v>
      </c>
      <c r="T21" s="65">
        <v>726.870677820663</v>
      </c>
      <c r="U21" s="66">
        <v>784.4921987792582</v>
      </c>
      <c r="V21" s="9">
        <v>2757.4071696874084</v>
      </c>
      <c r="W21" s="64">
        <v>678.7404780789965</v>
      </c>
      <c r="X21" s="65">
        <v>649.2111689588056</v>
      </c>
      <c r="Y21" s="65">
        <v>695.4092978975464</v>
      </c>
      <c r="Z21" s="66">
        <v>786.6250138686103</v>
      </c>
      <c r="AA21" s="9">
        <v>2809.985958803959</v>
      </c>
      <c r="AB21" s="64">
        <v>693.5876003600672</v>
      </c>
      <c r="AC21" s="65">
        <v>730.6567407056824</v>
      </c>
      <c r="AD21" s="65">
        <v>717.7707640063311</v>
      </c>
      <c r="AE21" s="66">
        <v>779.4871235822424</v>
      </c>
      <c r="AF21" s="9">
        <v>2921.502228654323</v>
      </c>
      <c r="AG21" s="64">
        <v>738.197512856201</v>
      </c>
      <c r="AH21" s="65">
        <v>865.1437217721832</v>
      </c>
      <c r="AI21" s="95">
        <v>887.6158960591874</v>
      </c>
      <c r="AJ21" s="66">
        <v>984.7562676552468</v>
      </c>
      <c r="AK21" s="9">
        <v>3475.7133983428184</v>
      </c>
      <c r="AL21" s="64">
        <v>752.4050847267986</v>
      </c>
      <c r="AM21" s="65">
        <v>872.7093904788062</v>
      </c>
      <c r="AN21" s="95">
        <v>938.7674926674453</v>
      </c>
      <c r="AO21" s="66">
        <v>1083.996339363744</v>
      </c>
      <c r="AP21" s="9">
        <v>3647.878307236794</v>
      </c>
      <c r="AQ21" s="64">
        <v>856.1168635219829</v>
      </c>
      <c r="AR21" s="65">
        <v>1036.7806251998247</v>
      </c>
      <c r="AS21" s="65">
        <v>1134.79612833187</v>
      </c>
      <c r="AT21" s="66">
        <v>1293.7847720060122</v>
      </c>
      <c r="AU21" s="9">
        <v>4321.47838905969</v>
      </c>
      <c r="AV21" s="64">
        <v>1015.1461711275246</v>
      </c>
      <c r="AW21" s="65">
        <v>1075.0760057803604</v>
      </c>
      <c r="AX21" s="65">
        <v>1321.388195958649</v>
      </c>
      <c r="AY21" s="66">
        <v>1382.4974371919177</v>
      </c>
      <c r="AZ21" s="9">
        <v>4794.107810058452</v>
      </c>
      <c r="BA21" s="64">
        <v>1076.3997780744392</v>
      </c>
      <c r="BB21" s="65">
        <v>1092.5815845205668</v>
      </c>
      <c r="BC21" s="95">
        <f>BC18-BC20</f>
        <v>1341.6534330636393</v>
      </c>
      <c r="BD21" s="66">
        <v>1474.1592878098397</v>
      </c>
      <c r="BE21" s="9">
        <v>4984.794083468485</v>
      </c>
      <c r="BF21" s="64">
        <v>1105.7133879374069</v>
      </c>
    </row>
    <row r="22" spans="1:46" s="1" customFormat="1" ht="15.75" customHeight="1">
      <c r="A22" s="17"/>
      <c r="B22" s="15"/>
      <c r="C22" s="3"/>
      <c r="D22" s="3"/>
      <c r="E22" s="3"/>
      <c r="F22" s="3"/>
      <c r="G22" s="7"/>
      <c r="AN22" s="97"/>
      <c r="AO22" s="97"/>
      <c r="AP22" s="97"/>
      <c r="AQ22" s="97"/>
      <c r="AR22" s="97"/>
      <c r="AS22" s="97"/>
      <c r="AT22" s="97"/>
    </row>
    <row r="23" spans="1:7" s="1" customFormat="1" ht="13.5" customHeight="1">
      <c r="A23" s="17"/>
      <c r="B23" s="15"/>
      <c r="C23" s="3"/>
      <c r="D23" s="3"/>
      <c r="E23" s="3"/>
      <c r="F23" s="3"/>
      <c r="G23" s="7"/>
    </row>
    <row r="24" spans="1:39" s="1" customFormat="1" ht="27" customHeight="1">
      <c r="A24" s="104" t="s">
        <v>89</v>
      </c>
      <c r="B24" s="104"/>
      <c r="C24" s="104"/>
      <c r="D24" s="100"/>
      <c r="E24" s="100"/>
      <c r="F24" s="3"/>
      <c r="G24" s="7"/>
      <c r="AG24" s="96"/>
      <c r="AH24" s="96"/>
      <c r="AI24" s="96"/>
      <c r="AJ24" s="96"/>
      <c r="AK24" s="96"/>
      <c r="AL24" s="96"/>
      <c r="AM24" s="96"/>
    </row>
    <row r="25" spans="1:39" s="1" customFormat="1" ht="14.25" customHeight="1">
      <c r="A25" s="105"/>
      <c r="B25" s="106"/>
      <c r="C25" s="51"/>
      <c r="D25" s="3"/>
      <c r="E25" s="3"/>
      <c r="F25" s="3"/>
      <c r="G25" s="7"/>
      <c r="AG25" s="96"/>
      <c r="AH25" s="96"/>
      <c r="AI25" s="96"/>
      <c r="AJ25" s="96"/>
      <c r="AK25" s="96"/>
      <c r="AL25" s="96"/>
      <c r="AM25" s="96"/>
    </row>
    <row r="26" spans="1:39" s="1" customFormat="1" ht="12.75" customHeight="1">
      <c r="A26" s="17"/>
      <c r="B26" s="15"/>
      <c r="C26" s="3"/>
      <c r="D26" s="3"/>
      <c r="E26" s="3"/>
      <c r="F26" s="3"/>
      <c r="G26" s="7"/>
      <c r="AG26" s="96"/>
      <c r="AH26" s="96"/>
      <c r="AI26" s="96"/>
      <c r="AJ26" s="96"/>
      <c r="AK26" s="96"/>
      <c r="AL26" s="96"/>
      <c r="AM26" s="96"/>
    </row>
    <row r="27" spans="1:39" s="8" customFormat="1" ht="78" customHeight="1">
      <c r="A27" s="103" t="s">
        <v>52</v>
      </c>
      <c r="B27" s="103"/>
      <c r="C27" s="103"/>
      <c r="D27" s="103"/>
      <c r="E27" s="103"/>
      <c r="F27" s="103"/>
      <c r="G27" s="103"/>
      <c r="H27" s="103"/>
      <c r="I27" s="103"/>
      <c r="J27" s="103"/>
      <c r="K27" s="103"/>
      <c r="L27" s="103"/>
      <c r="AG27" s="96"/>
      <c r="AH27" s="96"/>
      <c r="AI27" s="96"/>
      <c r="AJ27" s="96"/>
      <c r="AK27" s="96"/>
      <c r="AL27" s="96"/>
      <c r="AM27" s="96"/>
    </row>
    <row r="28" spans="1:39" s="1" customFormat="1" ht="14.25" customHeight="1">
      <c r="A28" s="29"/>
      <c r="B28" s="30"/>
      <c r="C28" s="31"/>
      <c r="D28" s="31"/>
      <c r="E28" s="31"/>
      <c r="F28" s="31"/>
      <c r="G28" s="31"/>
      <c r="H28" s="32"/>
      <c r="I28" s="32"/>
      <c r="J28" s="32"/>
      <c r="K28" s="32"/>
      <c r="L28" s="32"/>
      <c r="M28" s="32"/>
      <c r="N28" s="32"/>
      <c r="O28" s="32"/>
      <c r="P28" s="32"/>
      <c r="Q28" s="32"/>
      <c r="R28" s="32"/>
      <c r="S28" s="32"/>
      <c r="T28" s="32"/>
      <c r="U28" s="32"/>
      <c r="V28" s="32"/>
      <c r="W28" s="32"/>
      <c r="X28" s="32"/>
      <c r="Y28" s="32"/>
      <c r="Z28" s="32"/>
      <c r="AA28" s="32"/>
      <c r="AB28" s="32"/>
      <c r="AC28" s="32"/>
      <c r="AG28" s="96"/>
      <c r="AH28" s="96"/>
      <c r="AI28" s="96"/>
      <c r="AJ28" s="96"/>
      <c r="AK28" s="96"/>
      <c r="AL28" s="96"/>
      <c r="AM28" s="96"/>
    </row>
    <row r="29" spans="1:39" s="34" customFormat="1" ht="51.75" customHeight="1">
      <c r="A29" s="103" t="s">
        <v>60</v>
      </c>
      <c r="B29" s="103"/>
      <c r="C29" s="103"/>
      <c r="D29" s="103"/>
      <c r="E29" s="103"/>
      <c r="F29" s="103"/>
      <c r="G29" s="103"/>
      <c r="H29" s="103"/>
      <c r="I29" s="103"/>
      <c r="J29" s="103"/>
      <c r="K29" s="103"/>
      <c r="L29" s="103"/>
      <c r="M29" s="33"/>
      <c r="N29" s="33"/>
      <c r="O29" s="33"/>
      <c r="P29" s="33"/>
      <c r="Q29" s="33"/>
      <c r="R29" s="33"/>
      <c r="S29" s="33"/>
      <c r="T29" s="33"/>
      <c r="V29" s="33"/>
      <c r="AG29" s="96"/>
      <c r="AH29" s="96"/>
      <c r="AI29" s="96"/>
      <c r="AJ29" s="96"/>
      <c r="AK29" s="96"/>
      <c r="AL29" s="96"/>
      <c r="AM29" s="96"/>
    </row>
    <row r="30" spans="1:39" s="34" customFormat="1" ht="64.5" customHeight="1">
      <c r="A30" s="103" t="s">
        <v>53</v>
      </c>
      <c r="B30" s="103"/>
      <c r="C30" s="103"/>
      <c r="D30" s="103"/>
      <c r="E30" s="103"/>
      <c r="F30" s="103"/>
      <c r="G30" s="103"/>
      <c r="H30" s="103"/>
      <c r="I30" s="103"/>
      <c r="J30" s="103"/>
      <c r="K30" s="103"/>
      <c r="L30" s="103"/>
      <c r="AG30" s="96"/>
      <c r="AH30" s="96"/>
      <c r="AI30" s="96"/>
      <c r="AJ30" s="96"/>
      <c r="AK30" s="96"/>
      <c r="AL30" s="96"/>
      <c r="AM30" s="96"/>
    </row>
    <row r="31" spans="1:39" s="34" customFormat="1" ht="24" customHeight="1">
      <c r="A31" s="103" t="s">
        <v>46</v>
      </c>
      <c r="B31" s="103"/>
      <c r="C31" s="103"/>
      <c r="D31" s="103"/>
      <c r="E31" s="103"/>
      <c r="F31" s="103"/>
      <c r="G31" s="103"/>
      <c r="H31" s="103"/>
      <c r="I31" s="103"/>
      <c r="J31" s="103"/>
      <c r="K31" s="103"/>
      <c r="L31" s="103"/>
      <c r="AG31" s="96"/>
      <c r="AH31" s="96"/>
      <c r="AI31" s="96"/>
      <c r="AJ31" s="96"/>
      <c r="AK31" s="96"/>
      <c r="AL31" s="96"/>
      <c r="AM31" s="96"/>
    </row>
    <row r="32" spans="1:39" s="35" customFormat="1" ht="35.25" customHeight="1">
      <c r="A32" s="103" t="s">
        <v>47</v>
      </c>
      <c r="B32" s="103"/>
      <c r="C32" s="103"/>
      <c r="D32" s="103"/>
      <c r="E32" s="103"/>
      <c r="F32" s="103"/>
      <c r="G32" s="103"/>
      <c r="H32" s="103"/>
      <c r="I32" s="103"/>
      <c r="J32" s="103"/>
      <c r="K32" s="103"/>
      <c r="L32" s="103"/>
      <c r="AG32" s="96"/>
      <c r="AH32" s="96"/>
      <c r="AI32" s="96"/>
      <c r="AJ32" s="96"/>
      <c r="AK32" s="96"/>
      <c r="AL32" s="96"/>
      <c r="AM32" s="96"/>
    </row>
    <row r="33" spans="1:39" s="34" customFormat="1" ht="15" customHeight="1">
      <c r="A33" s="103" t="s">
        <v>37</v>
      </c>
      <c r="B33" s="103"/>
      <c r="C33" s="103"/>
      <c r="D33" s="103"/>
      <c r="E33" s="103"/>
      <c r="F33" s="103"/>
      <c r="G33" s="103"/>
      <c r="H33" s="103"/>
      <c r="I33" s="103"/>
      <c r="J33" s="103"/>
      <c r="K33" s="103"/>
      <c r="L33" s="103"/>
      <c r="AG33" s="96"/>
      <c r="AH33" s="96"/>
      <c r="AI33" s="96"/>
      <c r="AJ33" s="96"/>
      <c r="AK33" s="96"/>
      <c r="AL33" s="96"/>
      <c r="AM33" s="96"/>
    </row>
    <row r="34" spans="1:40" s="39" customFormat="1" ht="12.75" customHeight="1">
      <c r="A34" s="36"/>
      <c r="B34" s="30"/>
      <c r="C34" s="37"/>
      <c r="D34" s="37"/>
      <c r="E34" s="37"/>
      <c r="F34" s="37"/>
      <c r="G34" s="37"/>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96"/>
      <c r="AH34" s="96"/>
      <c r="AI34" s="96"/>
      <c r="AJ34" s="96"/>
      <c r="AK34" s="96"/>
      <c r="AL34" s="96"/>
      <c r="AM34" s="96"/>
      <c r="AN34" s="38"/>
    </row>
    <row r="35" spans="1:40" s="39" customFormat="1" ht="14.25" customHeight="1">
      <c r="A35" s="36"/>
      <c r="B35" s="30"/>
      <c r="C35" s="37"/>
      <c r="D35" s="37"/>
      <c r="E35" s="37"/>
      <c r="F35" s="37"/>
      <c r="G35" s="37"/>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96"/>
      <c r="AH35" s="96"/>
      <c r="AI35" s="96"/>
      <c r="AJ35" s="96"/>
      <c r="AK35" s="96"/>
      <c r="AL35" s="96"/>
      <c r="AM35" s="96"/>
      <c r="AN35" s="38"/>
    </row>
    <row r="36" spans="1:54" ht="12">
      <c r="A36" s="41"/>
      <c r="G36" s="26"/>
      <c r="L36" s="26"/>
      <c r="Q36" s="26"/>
      <c r="V36" s="26"/>
      <c r="AA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row>
    <row r="37" spans="1:58" ht="12">
      <c r="A37" s="41"/>
      <c r="G37" s="26"/>
      <c r="L37" s="26"/>
      <c r="Q37" s="26"/>
      <c r="V37" s="26"/>
      <c r="AA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row>
    <row r="38" spans="1:58" ht="12">
      <c r="A38" s="41"/>
      <c r="G38" s="26"/>
      <c r="L38" s="26"/>
      <c r="Q38" s="26"/>
      <c r="V38" s="26"/>
      <c r="AA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row>
    <row r="39" spans="1:58" ht="12">
      <c r="A39" s="41"/>
      <c r="G39" s="26"/>
      <c r="L39" s="26"/>
      <c r="Q39" s="26"/>
      <c r="V39" s="26"/>
      <c r="AA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row>
    <row r="40" spans="1:58" ht="12">
      <c r="A40" s="41"/>
      <c r="G40" s="26"/>
      <c r="L40" s="26"/>
      <c r="Q40" s="26"/>
      <c r="V40" s="26"/>
      <c r="AA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row>
    <row r="41" spans="1:58" ht="12">
      <c r="A41" s="41"/>
      <c r="G41" s="26"/>
      <c r="L41" s="26"/>
      <c r="Q41" s="26"/>
      <c r="V41" s="26"/>
      <c r="AA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row>
    <row r="42" spans="1:58" ht="12">
      <c r="A42" s="41"/>
      <c r="G42" s="26"/>
      <c r="L42" s="26"/>
      <c r="Q42" s="26"/>
      <c r="V42" s="26"/>
      <c r="AA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row>
    <row r="43" spans="1:58" ht="12">
      <c r="A43" s="41"/>
      <c r="G43" s="26"/>
      <c r="L43" s="26"/>
      <c r="Q43" s="26"/>
      <c r="V43" s="26"/>
      <c r="AA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row>
    <row r="44" spans="1:58" ht="12">
      <c r="A44" s="41"/>
      <c r="G44" s="26"/>
      <c r="L44" s="26"/>
      <c r="Q44" s="26"/>
      <c r="V44" s="26"/>
      <c r="AA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row>
    <row r="45" spans="1:58" ht="12">
      <c r="A45" s="41"/>
      <c r="G45" s="26"/>
      <c r="L45" s="26"/>
      <c r="Q45" s="26"/>
      <c r="V45" s="26"/>
      <c r="AA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row>
    <row r="46" spans="1:58" ht="12">
      <c r="A46" s="41"/>
      <c r="G46" s="26"/>
      <c r="L46" s="26"/>
      <c r="Q46" s="26"/>
      <c r="V46" s="26"/>
      <c r="AA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row>
    <row r="47" spans="1:58" ht="12">
      <c r="A47" s="41"/>
      <c r="G47" s="26"/>
      <c r="L47" s="26"/>
      <c r="Q47" s="26"/>
      <c r="V47" s="26"/>
      <c r="AA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row>
    <row r="48" spans="1:58" ht="12">
      <c r="A48" s="41"/>
      <c r="G48" s="26"/>
      <c r="L48" s="26"/>
      <c r="Q48" s="26"/>
      <c r="V48" s="26"/>
      <c r="AA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row>
    <row r="49" spans="1:58" ht="12">
      <c r="A49" s="41"/>
      <c r="G49" s="26"/>
      <c r="L49" s="26"/>
      <c r="Q49" s="26"/>
      <c r="V49" s="26"/>
      <c r="AA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row>
    <row r="50" spans="1:58" ht="12">
      <c r="A50" s="41"/>
      <c r="G50" s="26"/>
      <c r="L50" s="26"/>
      <c r="Q50" s="26"/>
      <c r="V50" s="26"/>
      <c r="AA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row>
    <row r="51" spans="1:58" ht="12">
      <c r="A51" s="41"/>
      <c r="G51" s="26"/>
      <c r="L51" s="26"/>
      <c r="Q51" s="26"/>
      <c r="V51" s="26"/>
      <c r="AA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row>
    <row r="52" spans="1:58" ht="12">
      <c r="A52" s="41"/>
      <c r="G52" s="26"/>
      <c r="L52" s="26"/>
      <c r="Q52" s="26"/>
      <c r="V52" s="26"/>
      <c r="AA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row>
    <row r="53" spans="1:58" ht="12">
      <c r="A53" s="41"/>
      <c r="G53" s="26"/>
      <c r="L53" s="26"/>
      <c r="Q53" s="26"/>
      <c r="V53" s="26"/>
      <c r="AA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row>
    <row r="54" spans="1:49" ht="12">
      <c r="A54" s="41"/>
      <c r="G54" s="26"/>
      <c r="L54" s="26"/>
      <c r="Q54" s="26"/>
      <c r="V54" s="26"/>
      <c r="AA54" s="26"/>
      <c r="AF54" s="26"/>
      <c r="AG54" s="26"/>
      <c r="AH54" s="26"/>
      <c r="AI54" s="26"/>
      <c r="AJ54" s="26"/>
      <c r="AK54" s="26"/>
      <c r="AL54" s="26"/>
      <c r="AM54" s="26"/>
      <c r="AN54" s="26"/>
      <c r="AO54" s="26"/>
      <c r="AP54" s="26"/>
      <c r="AQ54" s="26"/>
      <c r="AR54" s="26"/>
      <c r="AS54" s="26"/>
      <c r="AT54" s="26"/>
      <c r="AU54" s="26"/>
      <c r="AV54" s="26"/>
      <c r="AW54" s="26"/>
    </row>
    <row r="55" spans="1:49" ht="12">
      <c r="A55" s="41"/>
      <c r="G55" s="26"/>
      <c r="L55" s="26"/>
      <c r="Q55" s="26"/>
      <c r="V55" s="26"/>
      <c r="AA55" s="26"/>
      <c r="AF55" s="26"/>
      <c r="AG55" s="26"/>
      <c r="AH55" s="26"/>
      <c r="AI55" s="26"/>
      <c r="AJ55" s="26"/>
      <c r="AK55" s="26"/>
      <c r="AL55" s="26"/>
      <c r="AM55" s="26"/>
      <c r="AN55" s="26"/>
      <c r="AO55" s="26"/>
      <c r="AP55" s="26"/>
      <c r="AQ55" s="26"/>
      <c r="AR55" s="26"/>
      <c r="AS55" s="26"/>
      <c r="AT55" s="26"/>
      <c r="AU55" s="26"/>
      <c r="AV55" s="26"/>
      <c r="AW55" s="26"/>
    </row>
    <row r="56" spans="1:47" ht="12">
      <c r="A56" s="41"/>
      <c r="G56" s="26"/>
      <c r="L56" s="26"/>
      <c r="Q56" s="26"/>
      <c r="V56" s="26"/>
      <c r="AA56" s="26"/>
      <c r="AF56" s="26"/>
      <c r="AG56" s="26"/>
      <c r="AH56" s="26"/>
      <c r="AI56" s="26"/>
      <c r="AJ56" s="26"/>
      <c r="AK56" s="26"/>
      <c r="AL56" s="26"/>
      <c r="AM56" s="26"/>
      <c r="AN56" s="26"/>
      <c r="AO56" s="26"/>
      <c r="AP56" s="26"/>
      <c r="AQ56" s="26"/>
      <c r="AR56" s="26"/>
      <c r="AS56" s="26"/>
      <c r="AT56" s="26"/>
      <c r="AU56" s="26"/>
    </row>
    <row r="57" ht="12">
      <c r="A57" s="41"/>
    </row>
    <row r="58" ht="12">
      <c r="A58" s="41"/>
    </row>
    <row r="59" ht="12">
      <c r="A59" s="41"/>
    </row>
    <row r="60" ht="12">
      <c r="A60" s="41"/>
    </row>
    <row r="61" ht="12">
      <c r="A61" s="41"/>
    </row>
    <row r="62" ht="12">
      <c r="A62" s="41"/>
    </row>
    <row r="63" ht="12">
      <c r="A63" s="41"/>
    </row>
    <row r="64" ht="12">
      <c r="A64" s="41"/>
    </row>
    <row r="65" ht="12">
      <c r="A65" s="41"/>
    </row>
    <row r="66" ht="12">
      <c r="A66" s="41"/>
    </row>
    <row r="67" ht="12">
      <c r="A67" s="41"/>
    </row>
    <row r="68" ht="12">
      <c r="A68" s="41"/>
    </row>
    <row r="69" ht="12">
      <c r="A69" s="41"/>
    </row>
    <row r="70" ht="12">
      <c r="A70" s="41"/>
    </row>
    <row r="71" ht="12">
      <c r="A71" s="41"/>
    </row>
    <row r="72" ht="12">
      <c r="A72" s="41"/>
    </row>
    <row r="73" ht="12">
      <c r="A73" s="41"/>
    </row>
    <row r="74" ht="12">
      <c r="A74" s="41"/>
    </row>
    <row r="75" ht="12">
      <c r="A75" s="41"/>
    </row>
    <row r="76" ht="12">
      <c r="A76" s="41"/>
    </row>
    <row r="77" ht="12">
      <c r="A77" s="41"/>
    </row>
    <row r="78" ht="12">
      <c r="A78" s="41"/>
    </row>
    <row r="79" ht="12">
      <c r="A79" s="41"/>
    </row>
    <row r="80" ht="12">
      <c r="A80" s="41"/>
    </row>
    <row r="81" ht="12">
      <c r="A81" s="41"/>
    </row>
    <row r="82" ht="12">
      <c r="A82" s="41"/>
    </row>
    <row r="83" ht="12">
      <c r="A83" s="41"/>
    </row>
    <row r="84" ht="12">
      <c r="A84" s="41"/>
    </row>
    <row r="85" ht="12">
      <c r="A85" s="41"/>
    </row>
    <row r="86" ht="12">
      <c r="A86" s="41"/>
    </row>
    <row r="87" ht="12">
      <c r="A87" s="41"/>
    </row>
    <row r="88" ht="12">
      <c r="A88" s="41"/>
    </row>
    <row r="89" ht="12">
      <c r="A89" s="41"/>
    </row>
    <row r="90" ht="12">
      <c r="A90" s="41"/>
    </row>
    <row r="91" ht="12">
      <c r="A91" s="41"/>
    </row>
    <row r="92" ht="12">
      <c r="A92" s="41"/>
    </row>
    <row r="93" ht="12">
      <c r="A93" s="41"/>
    </row>
    <row r="94" ht="12">
      <c r="A94" s="41"/>
    </row>
    <row r="95" ht="12">
      <c r="A95" s="41"/>
    </row>
    <row r="96" ht="12">
      <c r="A96" s="41"/>
    </row>
    <row r="97" ht="12">
      <c r="A97" s="41"/>
    </row>
    <row r="98" ht="12">
      <c r="A98" s="41"/>
    </row>
    <row r="99" ht="12">
      <c r="A99" s="41"/>
    </row>
    <row r="100" ht="12">
      <c r="A100" s="41"/>
    </row>
    <row r="101" ht="12">
      <c r="A101" s="41"/>
    </row>
    <row r="102" ht="12">
      <c r="A102" s="41"/>
    </row>
    <row r="103" ht="12">
      <c r="A103" s="41"/>
    </row>
    <row r="104" ht="12">
      <c r="A104" s="41"/>
    </row>
    <row r="105" ht="12">
      <c r="A105" s="41"/>
    </row>
    <row r="106" ht="12">
      <c r="A106" s="41"/>
    </row>
    <row r="107" ht="12">
      <c r="A107" s="41"/>
    </row>
    <row r="108" ht="12">
      <c r="A108" s="41"/>
    </row>
    <row r="109" ht="12">
      <c r="A109" s="41"/>
    </row>
    <row r="110" ht="12">
      <c r="A110" s="41"/>
    </row>
    <row r="111" ht="12">
      <c r="A111" s="41"/>
    </row>
    <row r="112" ht="12">
      <c r="A112" s="41"/>
    </row>
    <row r="113" ht="12">
      <c r="A113" s="41"/>
    </row>
    <row r="114" ht="12">
      <c r="A114" s="41"/>
    </row>
    <row r="115" ht="12">
      <c r="A115" s="41"/>
    </row>
    <row r="116" ht="12">
      <c r="A116" s="41"/>
    </row>
    <row r="117" ht="12">
      <c r="A117" s="41"/>
    </row>
    <row r="118" ht="12">
      <c r="A118" s="41"/>
    </row>
    <row r="119" ht="12">
      <c r="A119" s="41"/>
    </row>
    <row r="120" ht="12">
      <c r="A120" s="41"/>
    </row>
    <row r="121" ht="12">
      <c r="A121" s="41"/>
    </row>
    <row r="122" ht="12">
      <c r="A122" s="41"/>
    </row>
    <row r="123" ht="12">
      <c r="A123" s="41"/>
    </row>
    <row r="124" ht="12">
      <c r="A124" s="41"/>
    </row>
    <row r="125" ht="12">
      <c r="A125" s="41"/>
    </row>
    <row r="126" ht="12">
      <c r="A126" s="41"/>
    </row>
    <row r="127" ht="12">
      <c r="A127" s="41"/>
    </row>
    <row r="128" ht="12">
      <c r="A128" s="41"/>
    </row>
    <row r="129" ht="12">
      <c r="A129" s="41"/>
    </row>
    <row r="130" ht="12">
      <c r="A130" s="41"/>
    </row>
    <row r="131" ht="12">
      <c r="A131" s="41"/>
    </row>
    <row r="132" ht="12">
      <c r="A132" s="41"/>
    </row>
    <row r="133" ht="12">
      <c r="A133" s="41"/>
    </row>
    <row r="134" ht="12">
      <c r="A134" s="41"/>
    </row>
    <row r="135" ht="12">
      <c r="A135" s="41"/>
    </row>
    <row r="136" ht="12">
      <c r="A136" s="41"/>
    </row>
    <row r="137" ht="12">
      <c r="A137" s="41"/>
    </row>
    <row r="138" ht="12">
      <c r="A138" s="41"/>
    </row>
    <row r="139" ht="12">
      <c r="A139" s="41"/>
    </row>
    <row r="140" ht="12">
      <c r="A140" s="41"/>
    </row>
    <row r="141" ht="12">
      <c r="A141" s="41"/>
    </row>
    <row r="142" ht="12">
      <c r="A142" s="41"/>
    </row>
    <row r="143" ht="12">
      <c r="A143" s="41"/>
    </row>
    <row r="144" ht="12">
      <c r="A144" s="41"/>
    </row>
    <row r="145" ht="12">
      <c r="A145" s="41"/>
    </row>
    <row r="146" ht="12">
      <c r="A146" s="41"/>
    </row>
    <row r="147" ht="12">
      <c r="A147" s="41"/>
    </row>
    <row r="148" ht="12">
      <c r="A148" s="41"/>
    </row>
    <row r="149" ht="12">
      <c r="A149" s="41"/>
    </row>
    <row r="150" ht="12">
      <c r="A150" s="41"/>
    </row>
    <row r="151" ht="12">
      <c r="A151" s="41"/>
    </row>
    <row r="152" ht="12">
      <c r="A152" s="41"/>
    </row>
    <row r="153" ht="12">
      <c r="A153" s="41"/>
    </row>
    <row r="154" ht="12">
      <c r="A154" s="41"/>
    </row>
    <row r="155" ht="12">
      <c r="A155" s="41"/>
    </row>
    <row r="156" ht="12">
      <c r="A156" s="41"/>
    </row>
    <row r="157" ht="12">
      <c r="A157" s="41"/>
    </row>
    <row r="158" ht="12">
      <c r="A158" s="41"/>
    </row>
    <row r="159" ht="12">
      <c r="A159" s="41"/>
    </row>
    <row r="160" ht="12">
      <c r="A160" s="41"/>
    </row>
    <row r="161" ht="12">
      <c r="A161" s="41"/>
    </row>
    <row r="162" ht="12">
      <c r="A162" s="41"/>
    </row>
    <row r="163" ht="12">
      <c r="A163" s="41"/>
    </row>
    <row r="164" ht="12">
      <c r="A164" s="41"/>
    </row>
    <row r="165" ht="12">
      <c r="A165" s="41"/>
    </row>
    <row r="166" ht="12">
      <c r="A166" s="41"/>
    </row>
    <row r="167" ht="12">
      <c r="A167" s="41"/>
    </row>
    <row r="168" ht="12">
      <c r="A168" s="41"/>
    </row>
    <row r="169" ht="12">
      <c r="A169" s="41"/>
    </row>
    <row r="170" ht="12">
      <c r="A170" s="41"/>
    </row>
    <row r="171" ht="12">
      <c r="A171" s="41"/>
    </row>
    <row r="172" ht="12">
      <c r="A172" s="41"/>
    </row>
    <row r="173" ht="12">
      <c r="A173" s="41"/>
    </row>
    <row r="174" ht="12">
      <c r="A174" s="41"/>
    </row>
    <row r="175" ht="12">
      <c r="A175" s="41"/>
    </row>
    <row r="176" ht="12">
      <c r="A176" s="41"/>
    </row>
    <row r="177" ht="12">
      <c r="A177" s="41"/>
    </row>
    <row r="178" ht="12">
      <c r="A178" s="41"/>
    </row>
    <row r="179" ht="12">
      <c r="A179" s="41"/>
    </row>
    <row r="180" ht="12">
      <c r="A180" s="41"/>
    </row>
    <row r="181" ht="12">
      <c r="A181" s="41"/>
    </row>
    <row r="182" ht="12">
      <c r="A182" s="41"/>
    </row>
    <row r="183" ht="12">
      <c r="A183" s="41"/>
    </row>
    <row r="184" ht="12">
      <c r="A184" s="41"/>
    </row>
    <row r="185" ht="12">
      <c r="A185" s="41"/>
    </row>
    <row r="186" ht="12">
      <c r="A186" s="41"/>
    </row>
    <row r="187" ht="12">
      <c r="A187" s="41"/>
    </row>
    <row r="188" ht="12">
      <c r="A188" s="41"/>
    </row>
    <row r="189" ht="12">
      <c r="A189" s="41"/>
    </row>
    <row r="190" ht="12">
      <c r="A190" s="41"/>
    </row>
    <row r="191" ht="12">
      <c r="A191" s="41"/>
    </row>
    <row r="192" ht="12">
      <c r="A192" s="41"/>
    </row>
    <row r="193" ht="12">
      <c r="A193" s="41"/>
    </row>
    <row r="194" ht="12">
      <c r="A194" s="41"/>
    </row>
    <row r="195" ht="12">
      <c r="A195" s="41"/>
    </row>
    <row r="196" ht="12">
      <c r="A196" s="41"/>
    </row>
    <row r="197" ht="12">
      <c r="A197" s="41"/>
    </row>
    <row r="198" ht="12">
      <c r="A198" s="41"/>
    </row>
    <row r="199" ht="12">
      <c r="A199" s="41"/>
    </row>
    <row r="200" ht="12">
      <c r="A200" s="41"/>
    </row>
    <row r="201" ht="12">
      <c r="A201" s="41"/>
    </row>
    <row r="202" ht="12">
      <c r="A202" s="41"/>
    </row>
    <row r="203" ht="12">
      <c r="A203" s="41"/>
    </row>
    <row r="204" ht="12">
      <c r="A204" s="41"/>
    </row>
    <row r="205" ht="12">
      <c r="A205" s="41"/>
    </row>
    <row r="206" ht="12">
      <c r="A206" s="41"/>
    </row>
    <row r="207" ht="12">
      <c r="A207" s="41"/>
    </row>
    <row r="208" ht="12">
      <c r="A208" s="41"/>
    </row>
    <row r="209" ht="12">
      <c r="A209" s="41"/>
    </row>
    <row r="210" ht="12">
      <c r="A210" s="41"/>
    </row>
    <row r="211" ht="12">
      <c r="A211" s="41"/>
    </row>
    <row r="212" ht="12">
      <c r="A212" s="41"/>
    </row>
    <row r="213" ht="12">
      <c r="A213" s="41"/>
    </row>
    <row r="214" ht="12">
      <c r="A214" s="41"/>
    </row>
    <row r="215" ht="12">
      <c r="A215" s="41"/>
    </row>
    <row r="216" ht="12">
      <c r="A216" s="41"/>
    </row>
    <row r="217" ht="12">
      <c r="A217" s="41"/>
    </row>
    <row r="218" ht="12">
      <c r="A218" s="41"/>
    </row>
    <row r="219" ht="12">
      <c r="A219" s="41"/>
    </row>
    <row r="220" ht="12">
      <c r="A220" s="41"/>
    </row>
    <row r="221" ht="12">
      <c r="A221" s="41"/>
    </row>
    <row r="222" ht="12">
      <c r="A222" s="41"/>
    </row>
    <row r="223" ht="12">
      <c r="A223" s="41"/>
    </row>
    <row r="224" ht="12">
      <c r="A224" s="41"/>
    </row>
    <row r="225" ht="12">
      <c r="A225" s="41"/>
    </row>
    <row r="226" ht="12">
      <c r="A226" s="41"/>
    </row>
    <row r="227" ht="12">
      <c r="A227" s="41"/>
    </row>
    <row r="228" ht="12">
      <c r="A228" s="41"/>
    </row>
    <row r="229" ht="12">
      <c r="A229" s="41"/>
    </row>
    <row r="230" ht="12">
      <c r="A230" s="41"/>
    </row>
    <row r="231" ht="12">
      <c r="A231" s="41"/>
    </row>
    <row r="232" ht="12">
      <c r="A232" s="41"/>
    </row>
    <row r="233" ht="12">
      <c r="A233" s="41"/>
    </row>
    <row r="234" ht="12">
      <c r="A234" s="41"/>
    </row>
    <row r="235" ht="12">
      <c r="A235" s="41"/>
    </row>
    <row r="236" ht="12">
      <c r="A236" s="41"/>
    </row>
    <row r="237" ht="12">
      <c r="A237" s="41"/>
    </row>
    <row r="238" ht="12">
      <c r="A238" s="41"/>
    </row>
    <row r="239" ht="12">
      <c r="A239" s="41"/>
    </row>
    <row r="240" ht="12">
      <c r="A240" s="41"/>
    </row>
    <row r="241" ht="12">
      <c r="A241" s="41"/>
    </row>
    <row r="242" ht="12">
      <c r="A242" s="41"/>
    </row>
    <row r="243" ht="12">
      <c r="A243" s="41"/>
    </row>
    <row r="244" ht="12">
      <c r="A244" s="41"/>
    </row>
    <row r="245" ht="12">
      <c r="A245" s="41"/>
    </row>
    <row r="246" ht="12">
      <c r="A246" s="41"/>
    </row>
    <row r="247" ht="12">
      <c r="A247" s="41"/>
    </row>
    <row r="248" ht="12">
      <c r="A248" s="41"/>
    </row>
    <row r="249" ht="12">
      <c r="A249" s="41"/>
    </row>
    <row r="250" ht="12">
      <c r="A250" s="41"/>
    </row>
    <row r="251" ht="12">
      <c r="A251" s="41"/>
    </row>
    <row r="252" ht="12">
      <c r="A252" s="41"/>
    </row>
    <row r="253" ht="12">
      <c r="A253" s="41"/>
    </row>
    <row r="254" ht="12">
      <c r="A254" s="41"/>
    </row>
    <row r="255" ht="12">
      <c r="A255" s="41"/>
    </row>
    <row r="256" ht="12">
      <c r="A256" s="41"/>
    </row>
    <row r="257" ht="12">
      <c r="A257" s="41"/>
    </row>
    <row r="258" ht="12">
      <c r="A258" s="41"/>
    </row>
    <row r="259" ht="12">
      <c r="A259" s="41"/>
    </row>
    <row r="260" ht="12">
      <c r="A260" s="41"/>
    </row>
    <row r="261" ht="12">
      <c r="A261" s="41"/>
    </row>
    <row r="262" ht="12">
      <c r="A262" s="41"/>
    </row>
    <row r="263" ht="12">
      <c r="A263" s="41"/>
    </row>
    <row r="264" ht="12">
      <c r="A264" s="41"/>
    </row>
    <row r="265" ht="12">
      <c r="A265" s="41"/>
    </row>
    <row r="266" ht="12">
      <c r="A266" s="41"/>
    </row>
    <row r="267" ht="12">
      <c r="A267" s="41"/>
    </row>
    <row r="268" ht="12">
      <c r="A268" s="41"/>
    </row>
    <row r="269" ht="12">
      <c r="A269" s="41"/>
    </row>
    <row r="270" ht="12">
      <c r="A270" s="41"/>
    </row>
    <row r="271" ht="12">
      <c r="A271" s="41"/>
    </row>
    <row r="272" ht="12">
      <c r="A272" s="41"/>
    </row>
    <row r="273" ht="12">
      <c r="A273" s="41"/>
    </row>
    <row r="274" ht="12">
      <c r="A274" s="41"/>
    </row>
    <row r="275" ht="12">
      <c r="A275" s="41"/>
    </row>
    <row r="276" ht="12">
      <c r="A276" s="41"/>
    </row>
    <row r="277" ht="12">
      <c r="A277" s="41"/>
    </row>
    <row r="278" ht="12">
      <c r="A278" s="41"/>
    </row>
    <row r="279" ht="12">
      <c r="A279" s="41"/>
    </row>
  </sheetData>
  <sheetProtection/>
  <mergeCells count="8">
    <mergeCell ref="A33:L33"/>
    <mergeCell ref="A27:L27"/>
    <mergeCell ref="A29:L29"/>
    <mergeCell ref="A30:L30"/>
    <mergeCell ref="A24:C24"/>
    <mergeCell ref="A25:B25"/>
    <mergeCell ref="A31:L31"/>
    <mergeCell ref="A32:L32"/>
  </mergeCells>
  <printOptions horizontalCentered="1"/>
  <pageMargins left="0.3937007874015748" right="0.2362204724409449" top="0.7480314960629921" bottom="0.7480314960629921" header="0.5118110236220472" footer="0.5118110236220472"/>
  <pageSetup horizontalDpi="300" verticalDpi="300" orientation="landscape" paperSize="9" scale="54" r:id="rId1"/>
  <colBreaks count="2" manualBreakCount="2">
    <brk id="17" max="33" man="1"/>
    <brk id="42"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Sandro Ambokadze</dc:creator>
  <cp:keywords/>
  <dc:description/>
  <cp:lastModifiedBy>mkalandarishvili</cp:lastModifiedBy>
  <cp:lastPrinted>2012-11-13T12:35:20Z</cp:lastPrinted>
  <dcterms:created xsi:type="dcterms:W3CDTF">2007-04-05T09:38:47Z</dcterms:created>
  <dcterms:modified xsi:type="dcterms:W3CDTF">2014-06-27T07:05:40Z</dcterms:modified>
  <cp:category/>
  <cp:version/>
  <cp:contentType/>
  <cp:contentStatus/>
</cp:coreProperties>
</file>