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სხვა შესყიდვა" sheetId="6" r:id="rId1"/>
    <sheet name="წარმომადგენლობითი" sheetId="7" r:id="rId2"/>
  </sheets>
  <definedNames>
    <definedName name="_xlnm._FilterDatabase" localSheetId="0" hidden="1">'სხვა შესყიდვა'!$A$8:$M$137</definedName>
    <definedName name="_xlnm._FilterDatabase" localSheetId="1" hidden="1">წარმომადგენლობითი!$A$8:$M$137</definedName>
    <definedName name="_xlnm.Print_Area" localSheetId="0">'სხვა შესყიდვა'!$A$2:$X$419</definedName>
    <definedName name="_xlnm.Print_Area" localSheetId="1">წარმომადგენლობითი!$A$2:$X$419</definedName>
  </definedNames>
  <calcPr calcId="152511"/>
</workbook>
</file>

<file path=xl/calcChain.xml><?xml version="1.0" encoding="utf-8"?>
<calcChain xmlns="http://schemas.openxmlformats.org/spreadsheetml/2006/main">
  <c r="K137" i="7" l="1"/>
  <c r="K136" i="7"/>
  <c r="K135" i="7"/>
  <c r="K134" i="7"/>
  <c r="K133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90" i="7"/>
  <c r="L89" i="7"/>
  <c r="L88" i="7"/>
  <c r="L87" i="7"/>
  <c r="L84" i="7"/>
  <c r="L83" i="7"/>
  <c r="L82" i="7"/>
  <c r="L81" i="7"/>
  <c r="L78" i="7"/>
  <c r="L77" i="7"/>
  <c r="L76" i="7"/>
  <c r="L75" i="7"/>
  <c r="L72" i="7"/>
  <c r="L71" i="7"/>
  <c r="L70" i="7"/>
  <c r="L67" i="7"/>
  <c r="L66" i="7"/>
  <c r="L65" i="7"/>
  <c r="L64" i="7"/>
  <c r="L63" i="7"/>
  <c r="L62" i="7"/>
  <c r="L61" i="7"/>
  <c r="L58" i="7"/>
  <c r="L57" i="7"/>
  <c r="L56" i="7"/>
  <c r="L55" i="7"/>
  <c r="L54" i="7"/>
  <c r="L53" i="7"/>
  <c r="L50" i="7"/>
  <c r="L49" i="7"/>
  <c r="L48" i="7"/>
  <c r="L47" i="7"/>
  <c r="L46" i="7"/>
  <c r="L45" i="7"/>
  <c r="L44" i="7"/>
  <c r="L41" i="7"/>
  <c r="L40" i="7"/>
  <c r="L39" i="7"/>
  <c r="L38" i="7"/>
  <c r="L37" i="7"/>
  <c r="L36" i="7"/>
  <c r="L35" i="7"/>
  <c r="L34" i="7"/>
  <c r="L33" i="7"/>
  <c r="L32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10" i="6" l="1"/>
  <c r="L90" i="6" l="1"/>
  <c r="L89" i="6"/>
  <c r="L88" i="6"/>
  <c r="L87" i="6"/>
  <c r="L84" i="6"/>
  <c r="L124" i="6" l="1"/>
  <c r="L83" i="6" l="1"/>
  <c r="L82" i="6"/>
  <c r="L81" i="6"/>
  <c r="L114" i="6" l="1"/>
  <c r="L115" i="6"/>
  <c r="L116" i="6"/>
  <c r="L117" i="6"/>
  <c r="L118" i="6"/>
  <c r="L119" i="6"/>
  <c r="L120" i="6"/>
  <c r="L121" i="6"/>
  <c r="L122" i="6"/>
  <c r="L123" i="6"/>
  <c r="L112" i="6"/>
  <c r="L113" i="6"/>
  <c r="L111" i="6"/>
  <c r="L76" i="6"/>
  <c r="L77" i="6"/>
  <c r="L78" i="6"/>
  <c r="L75" i="6"/>
  <c r="L71" i="6"/>
  <c r="L72" i="6"/>
  <c r="L70" i="6"/>
  <c r="L62" i="6"/>
  <c r="L63" i="6"/>
  <c r="L64" i="6"/>
  <c r="L65" i="6"/>
  <c r="L66" i="6"/>
  <c r="L67" i="6"/>
  <c r="L61" i="6"/>
  <c r="L54" i="6"/>
  <c r="L55" i="6"/>
  <c r="L56" i="6"/>
  <c r="L57" i="6"/>
  <c r="L58" i="6"/>
  <c r="L53" i="6"/>
  <c r="L45" i="6"/>
  <c r="L46" i="6"/>
  <c r="L47" i="6"/>
  <c r="L48" i="6"/>
  <c r="L49" i="6"/>
  <c r="L50" i="6"/>
  <c r="L44" i="6"/>
  <c r="L33" i="6"/>
  <c r="L34" i="6"/>
  <c r="L35" i="6"/>
  <c r="L36" i="6"/>
  <c r="L37" i="6"/>
  <c r="L38" i="6"/>
  <c r="L39" i="6"/>
  <c r="L40" i="6"/>
  <c r="L41" i="6"/>
  <c r="L32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9" i="6"/>
  <c r="K134" i="6" l="1"/>
  <c r="K135" i="6"/>
  <c r="K136" i="6"/>
  <c r="K137" i="6"/>
  <c r="K133" i="6"/>
</calcChain>
</file>

<file path=xl/sharedStrings.xml><?xml version="1.0" encoding="utf-8"?>
<sst xmlns="http://schemas.openxmlformats.org/spreadsheetml/2006/main" count="786" uniqueCount="243">
  <si>
    <t>ცნობა</t>
  </si>
  <si>
    <t>№</t>
  </si>
  <si>
    <t>შესყიდული საქონლის ან მომსახურების დასახელება</t>
  </si>
  <si>
    <t>შესყიდვის საშუალება</t>
  </si>
  <si>
    <t>მიმწოდებლის დასახელება</t>
  </si>
  <si>
    <t>ხელშეკრულება</t>
  </si>
  <si>
    <t>საქონლის ან მომსახურების მიწოდება</t>
  </si>
  <si>
    <t>N</t>
  </si>
  <si>
    <t>შესყიდვის განხორციელების ვადა/თარიღი</t>
  </si>
  <si>
    <t>aWaris a.r .ჯანმრთელობისა და სოციალური დაცვის სამინისტროს შიდა აუდიტის დეპარტამენტს</t>
  </si>
  <si>
    <t>ბიუჯეტის დაგეგმვისა და სახელმწიფო შესყიდვების დეპარტამენტის</t>
  </si>
  <si>
    <t>2013 წლის 1 იანვრიდან 2013 წლის 1 ივნისამდე  განხორციელებული სახელმწიფო შესყიდვების შესახებ</t>
  </si>
  <si>
    <t>სსიპ ,,სახელისუფლებო სპეციალური კავშირების სააგენტო“</t>
  </si>
  <si>
    <t>გ.შ.</t>
  </si>
  <si>
    <t>კაბელური ტელევიზია</t>
  </si>
  <si>
    <t>საკანცელარიო საქონელი</t>
  </si>
  <si>
    <t>ხელშეკრულების ღირებულება</t>
  </si>
  <si>
    <t>საწვავი (ბენზინი)</t>
  </si>
  <si>
    <t xml:space="preserve">სატელეკომუნიკაციო მომსახურების </t>
  </si>
  <si>
    <t>მასალების გამოქვეყნება</t>
  </si>
  <si>
    <t>შპს ,, გაზეთი აჭარა და ადჟარია“</t>
  </si>
  <si>
    <t>საბანერო მომსახურება</t>
  </si>
  <si>
    <t>მოქმედების ვადა</t>
  </si>
  <si>
    <t>შპს ,,სერვ.ჯი“</t>
  </si>
  <si>
    <t>გაზეთების მოწოდება</t>
  </si>
  <si>
    <t>შპს ბათუმი-ექსპრესი“</t>
  </si>
  <si>
    <t>ავტომანქანების რემონტი</t>
  </si>
  <si>
    <t>შპს ,,tv era~</t>
  </si>
  <si>
    <t>კოდექსის განახლება</t>
  </si>
  <si>
    <t>ინდ.მეწარმე ბადრი გორაძე</t>
  </si>
  <si>
    <t>სხვადასხვა სახის წარმ. დანიშნ.საქონელი</t>
  </si>
  <si>
    <t>შრიფტიანი კარტრიჯები პრინტერებისათვის</t>
  </si>
  <si>
    <t>საბეჭდი ქაღალდი</t>
  </si>
  <si>
    <t>სატენდერო ღირებულება</t>
  </si>
  <si>
    <t>სახელშეკრულებო თანხა</t>
  </si>
  <si>
    <t>გამარჯვებული</t>
  </si>
  <si>
    <t>კონსოლიდირებული ტენდერი</t>
  </si>
  <si>
    <t>შპს ,,ახალი ამბების სააგენტო კაუკასუსნიუსი“</t>
  </si>
  <si>
    <t>სერვერზე ჰოსტინგის გამოყოფა</t>
  </si>
  <si>
    <t>საინფორმაციო ვიდეო რგოლის დამზადება</t>
  </si>
  <si>
    <t>ხელშეკრულების ნომერი</t>
  </si>
  <si>
    <t xml:space="preserve">შპს რომპეტროლ საქართველო </t>
  </si>
  <si>
    <t>სპეცკავშირის სიტემით საკომუნიკაციო მომსახურება</t>
  </si>
  <si>
    <t>პროგრამული უზრუნველყოფა</t>
  </si>
  <si>
    <t>საფინანსო ანალიტიკური სამსახური</t>
  </si>
  <si>
    <t>ა(ა)იპ ,,მედიალაინი“</t>
  </si>
  <si>
    <t>sportuli momsaxureba</t>
  </si>
  <si>
    <t>aWaris a.r. mini fexburTis federacia</t>
  </si>
  <si>
    <t>kompiuterebis SekeTeba</t>
  </si>
  <si>
    <t>Sps ,,iviji~</t>
  </si>
  <si>
    <t>CMR</t>
  </si>
  <si>
    <t>შპს ,,თეგეტა მოტორსი“</t>
  </si>
  <si>
    <t>საბურავები</t>
  </si>
  <si>
    <t>გ.ე.ტ.</t>
  </si>
  <si>
    <t>ე.ტ.</t>
  </si>
  <si>
    <t>მონაწილე პრეტენდენტები</t>
  </si>
  <si>
    <t>განცხადების N</t>
  </si>
  <si>
    <t>შ.პ.ს. ,,პოლიგრაფ-სერვისი’’</t>
  </si>
  <si>
    <t>შპს ,,კია მოტორს ჯორჯია“</t>
  </si>
  <si>
    <t>მაგიდის კომპიუტერები</t>
  </si>
  <si>
    <t>შპს ,,იუ ჯი თი“</t>
  </si>
  <si>
    <t>ტენდერები</t>
  </si>
  <si>
    <t>დარჩენილი</t>
  </si>
  <si>
    <t>შპს ,,თეგი“</t>
  </si>
  <si>
    <t>გრაფიკული დიზაინის შექმნა</t>
  </si>
  <si>
    <t>ბროშურები, პოსტერები</t>
  </si>
  <si>
    <t xml:space="preserve">                              ი ნ ფ ო რ მ ა ც ი ა
განხორციელებული სახელმწიფო შესყიდვების შესახებ 
     2018 წელი </t>
  </si>
  <si>
    <t>ინდ.მეწარმე გელა პატარაია</t>
  </si>
  <si>
    <t>შპს ,,ენგადი“</t>
  </si>
  <si>
    <r>
      <t>შპს ,,</t>
    </r>
    <r>
      <rPr>
        <sz val="10"/>
        <color theme="1"/>
        <rFont val="Sylfaen"/>
        <family val="1"/>
        <charset val="204"/>
      </rPr>
      <t>ETALONI 2012“</t>
    </r>
  </si>
  <si>
    <t>საჩუქარი</t>
  </si>
  <si>
    <t>ყვავილების თაიგულები</t>
  </si>
  <si>
    <t>ინდ.მეწარმე მარინა ბალაძე</t>
  </si>
  <si>
    <t>სასმელი წყალი</t>
  </si>
  <si>
    <t>ჰიგიენური საშუალებები</t>
  </si>
  <si>
    <t>ინდ.მეწარმე ისაკ ნინიძე</t>
  </si>
  <si>
    <t>პარკირება</t>
  </si>
  <si>
    <t>შპს ,,ბათუმის ავტოტრანსპორტი“</t>
  </si>
  <si>
    <t>ზამბარიანი ბლოკნოტები</t>
  </si>
  <si>
    <t>შპს ,,ორანიე ლეუ“</t>
  </si>
  <si>
    <t>ბუღალტრული პროგრამის განახლება</t>
  </si>
  <si>
    <t>შპს ,,ერთიგონი“</t>
  </si>
  <si>
    <t>კ.ტ</t>
  </si>
  <si>
    <t>შპს კომპანია ჯეოსმ;</t>
  </si>
  <si>
    <t>სს სილქნეტი</t>
  </si>
  <si>
    <t>ფაილების ჩასადები
ტელეფონის აპარატები</t>
  </si>
  <si>
    <t>შპს ,,კანცბუმი“</t>
  </si>
  <si>
    <t>შპს ,,ულტრა“</t>
  </si>
  <si>
    <t>ავეჯის დამზადება</t>
  </si>
  <si>
    <t>შპს ,,გიო 2011“</t>
  </si>
  <si>
    <t>შპს ,,ივიჯი“</t>
  </si>
  <si>
    <t>შპს ,,პენსან ჯორჯია“</t>
  </si>
  <si>
    <t>cpv</t>
  </si>
  <si>
    <t>კოლხური სახლი</t>
  </si>
  <si>
    <t>ინდ.მეწ.მალხაზ ზოიძე</t>
  </si>
  <si>
    <t>შპს ,,კანცელარიის სახლი“</t>
  </si>
  <si>
    <t>სიგელები</t>
  </si>
  <si>
    <t>მისალოცი ბარათები</t>
  </si>
  <si>
    <t>შპს გ.კ. ჯგუფი</t>
  </si>
  <si>
    <t>ქაღალდის ჩანთები</t>
  </si>
  <si>
    <t>ავტომანქ.ტექნ.მომსახურება</t>
  </si>
  <si>
    <t>შპს ალდაგი</t>
  </si>
  <si>
    <t>დაზღვევა</t>
  </si>
  <si>
    <t>ტორტი</t>
  </si>
  <si>
    <t>შპს დონა</t>
  </si>
  <si>
    <t>ქსელის კომპონენტები</t>
  </si>
  <si>
    <t>ფირფიტები წარწერით</t>
  </si>
  <si>
    <t>ნაბეჭდი მასალა შეკვეთით</t>
  </si>
  <si>
    <t>სარესტორნო მომსახურება</t>
  </si>
  <si>
    <t>ინფორმაციის გამოქვეყნება</t>
  </si>
  <si>
    <t>შპს ,,გაზეთი ბათუმელები“</t>
  </si>
  <si>
    <t>გადაუდებელი</t>
  </si>
  <si>
    <t>ბლოკნოტები, საქაღალდეები</t>
  </si>
  <si>
    <t>შპს ,,ვისტა“</t>
  </si>
  <si>
    <t>ანტივირუსი</t>
  </si>
  <si>
    <t>შპს ,,სოფთლაინ საქართველო“</t>
  </si>
  <si>
    <t>კონდენციონერი</t>
  </si>
  <si>
    <t>შპს ,,ელიტ ელექტრონიქსი“</t>
  </si>
  <si>
    <t>კომპიუტერის აქსესუარები</t>
  </si>
  <si>
    <t>შპს ,,გეპა“</t>
  </si>
  <si>
    <t>მოდემი</t>
  </si>
  <si>
    <t xml:space="preserve">ძრავის ზეთები, </t>
  </si>
  <si>
    <t>სათადარიგო ნაწილები</t>
  </si>
  <si>
    <t>აუდიტის დასკვნის მომზადება</t>
  </si>
  <si>
    <t>შპს ,,რიალ აუდიტი“</t>
  </si>
  <si>
    <t>ინდ.მეწარმე ნესტან შერვაშიძე</t>
  </si>
  <si>
    <t>sawmendi saSualebebi</t>
  </si>
  <si>
    <t>ind.mewarme isak niniZe</t>
  </si>
  <si>
    <t>5 wlamde avtomanqanis remonti</t>
  </si>
  <si>
    <t>ind.mewarme amiran diasamiZe</t>
  </si>
  <si>
    <t>CMR190101145</t>
  </si>
  <si>
    <t>CMR190096239</t>
  </si>
  <si>
    <t>CMR190096234</t>
  </si>
  <si>
    <t>CMR190094274</t>
  </si>
  <si>
    <t>CMR190092732</t>
  </si>
  <si>
    <t>პრინტერები</t>
  </si>
  <si>
    <t>კატრიჯები</t>
  </si>
  <si>
    <t>ზეთები</t>
  </si>
  <si>
    <t>ფილტრი</t>
  </si>
  <si>
    <t>აკუმლატორები</t>
  </si>
  <si>
    <t>30.11.20169</t>
  </si>
  <si>
    <t>შპს ,,სუფთა წყალი“</t>
  </si>
  <si>
    <t>ინტერნეტი</t>
  </si>
  <si>
    <t>SPA180009999</t>
  </si>
  <si>
    <t>შპს ადელაინი</t>
  </si>
  <si>
    <t>NAT180021045</t>
  </si>
  <si>
    <t>SPA190000151</t>
  </si>
  <si>
    <t>შპს ირბათ ფ.ნ.</t>
  </si>
  <si>
    <t>SPA180009177</t>
  </si>
  <si>
    <t>SPA180009173</t>
  </si>
  <si>
    <t>ავტომანქანების დაზღვევა</t>
  </si>
  <si>
    <t>შპს ,,ალფა“</t>
  </si>
  <si>
    <t>CMR190089480</t>
  </si>
  <si>
    <t>CMR190089729</t>
  </si>
  <si>
    <t>CMR190089471</t>
  </si>
  <si>
    <t>CMR190085129</t>
  </si>
  <si>
    <t>CMR190084409</t>
  </si>
  <si>
    <t>CMR190083287</t>
  </si>
  <si>
    <t>CMR190080788</t>
  </si>
  <si>
    <t>CMR190083280</t>
  </si>
  <si>
    <t>CMR190080743</t>
  </si>
  <si>
    <t>CMR190080741</t>
  </si>
  <si>
    <t>CMR190080739</t>
  </si>
  <si>
    <t>CMR190074622</t>
  </si>
  <si>
    <t>CMR190074616</t>
  </si>
  <si>
    <t>CMR190074611</t>
  </si>
  <si>
    <t>CMR190074605</t>
  </si>
  <si>
    <t>CMR190064138</t>
  </si>
  <si>
    <t>CMR190066226</t>
  </si>
  <si>
    <t>CMR190069293</t>
  </si>
  <si>
    <t>CMR190072896</t>
  </si>
  <si>
    <t>CMR190072974</t>
  </si>
  <si>
    <t>CMR190073883</t>
  </si>
  <si>
    <t>CMR190057669</t>
  </si>
  <si>
    <t>CMR190057211</t>
  </si>
  <si>
    <t>CMR190056768</t>
  </si>
  <si>
    <t>CMR190053476</t>
  </si>
  <si>
    <t>CMR190053456</t>
  </si>
  <si>
    <t>CMR190053426</t>
  </si>
  <si>
    <t>CMR190050791</t>
  </si>
  <si>
    <t>CMR190053562</t>
  </si>
  <si>
    <t>CMR190046817</t>
  </si>
  <si>
    <t>CMR190046810</t>
  </si>
  <si>
    <t>CMR190043803</t>
  </si>
  <si>
    <t>CMR190043196</t>
  </si>
  <si>
    <t>CMR190043159</t>
  </si>
  <si>
    <t>CMR190043153</t>
  </si>
  <si>
    <t>CMR190040927</t>
  </si>
  <si>
    <t>CMR190040926</t>
  </si>
  <si>
    <t>CMR190040924</t>
  </si>
  <si>
    <t>CMR190040921</t>
  </si>
  <si>
    <t>CMR190038203</t>
  </si>
  <si>
    <t>CMR190026510</t>
  </si>
  <si>
    <t>CMR190026485</t>
  </si>
  <si>
    <t>CMR190026403</t>
  </si>
  <si>
    <t>CMR190014883</t>
  </si>
  <si>
    <t>CMR190014878</t>
  </si>
  <si>
    <t>CMR190013229</t>
  </si>
  <si>
    <t>CMR190013352</t>
  </si>
  <si>
    <t>CMR190012774</t>
  </si>
  <si>
    <t>CMR190013446</t>
  </si>
  <si>
    <t>CMR190010414</t>
  </si>
  <si>
    <t>CMR190008988</t>
  </si>
  <si>
    <t>CMR190008828</t>
  </si>
  <si>
    <t>CMR190008822</t>
  </si>
  <si>
    <t>CMR190008821</t>
  </si>
  <si>
    <t>CMR190005549</t>
  </si>
  <si>
    <t>CMR190008818</t>
  </si>
  <si>
    <t>CMR190008812</t>
  </si>
  <si>
    <t>CMR190003621</t>
  </si>
  <si>
    <t>CMR190003570</t>
  </si>
  <si>
    <t>CMR190003617</t>
  </si>
  <si>
    <t>CMR190003542</t>
  </si>
  <si>
    <t>CMR190003533</t>
  </si>
  <si>
    <t>CMR190002492</t>
  </si>
  <si>
    <t>შპს ,,დონა“</t>
  </si>
  <si>
    <t>შპს ,,დოიო“</t>
  </si>
  <si>
    <t>CMR190114168</t>
  </si>
  <si>
    <t>გამაგრილებელი ჯგუფების შეკეთება და ტექნიკური მომსახურება</t>
  </si>
  <si>
    <t>ფარდა-ჟალუზები</t>
  </si>
  <si>
    <t>CMR190114167</t>
  </si>
  <si>
    <t>CMR190114163</t>
  </si>
  <si>
    <t>კომპიუტერული მოწყობილობების ტექნიკური მომსახურება და შეკეთება</t>
  </si>
  <si>
    <t>CMR190114159</t>
  </si>
  <si>
    <t>CMR190114031</t>
  </si>
  <si>
    <t>CMR190114098</t>
  </si>
  <si>
    <t>CMR190111482</t>
  </si>
  <si>
    <t>CMR190106892</t>
  </si>
  <si>
    <t>ქაღალდის ან მუყაოს სარეგისტრაციო ჟურნალები/წიგნები</t>
  </si>
  <si>
    <t>CMR190107260</t>
  </si>
  <si>
    <t>CMR190118813</t>
  </si>
  <si>
    <t>ენერგომომარაგების აქსესუარები</t>
  </si>
  <si>
    <t>CMR190091312</t>
  </si>
  <si>
    <t>CMR190073597</t>
  </si>
  <si>
    <t>CMR190072983</t>
  </si>
  <si>
    <t>CMR190072976</t>
  </si>
  <si>
    <t>CMR190063116</t>
  </si>
  <si>
    <t>CMR190048895</t>
  </si>
  <si>
    <t>CMR190003507</t>
  </si>
  <si>
    <t>შპს მადრიდი
შპს კომპანია jeosm</t>
  </si>
  <si>
    <t>შპს რეციტალი
 შპს გეპა
შპს ქართული ოფისი
შპს ადელაინი</t>
  </si>
  <si>
    <t>თეგეტა მოტორსი
,,ირბათ-ფ.ნ"</t>
  </si>
  <si>
    <t>გადახდა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</si>
</sst>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&quot; &quot;##0.00"/>
    <numFmt numFmtId="165" formatCode="#&quot; &quot;##0"/>
    <numFmt numFmtId="166" formatCode="##&quot; &quot;##0.00"/>
  </numFmts>
  <fonts count="35" x14ac:knownFonts="1">
    <font>
      <sz val="11"/>
      <color theme="1"/>
      <name val="Calibri"/>
      <family val="2"/>
      <charset val="204"/>
      <scheme val="minor"/>
    </font>
    <font>
      <sz val="14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sz val="10"/>
      <name val="Arial"/>
      <family val="2"/>
      <charset val="204"/>
    </font>
    <font>
      <sz val="10"/>
      <name val="AcadNusx"/>
    </font>
    <font>
      <sz val="10"/>
      <color theme="1"/>
      <name val="AcadNusx"/>
    </font>
    <font>
      <sz val="10"/>
      <name val="Sylfaen"/>
      <family val="1"/>
    </font>
    <font>
      <sz val="10"/>
      <color theme="1"/>
      <name val="Sylfaen"/>
      <family val="1"/>
      <charset val="204"/>
    </font>
    <font>
      <sz val="10"/>
      <name val="Arial Cyr"/>
      <charset val="204"/>
    </font>
    <font>
      <b/>
      <sz val="10"/>
      <color theme="1"/>
      <name val="Sylfaen"/>
      <family val="1"/>
      <charset val="204"/>
    </font>
    <font>
      <sz val="12"/>
      <color indexed="8"/>
      <name val="AcadNusx"/>
    </font>
    <font>
      <sz val="10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8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b/>
      <sz val="14"/>
      <name val="AcadNusx"/>
    </font>
    <font>
      <sz val="8"/>
      <name val="Arial"/>
      <family val="2"/>
      <charset val="204"/>
    </font>
    <font>
      <sz val="8"/>
      <color rgb="FF222222"/>
      <name val="Verdana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9"/>
      <color theme="1"/>
      <name val="Sylfaen"/>
      <family val="1"/>
      <charset val="204"/>
    </font>
    <font>
      <b/>
      <sz val="8"/>
      <color theme="1"/>
      <name val="Sylfaen"/>
      <family val="1"/>
    </font>
    <font>
      <b/>
      <sz val="8"/>
      <name val="Arial"/>
      <family val="2"/>
      <charset val="204"/>
    </font>
    <font>
      <b/>
      <sz val="8"/>
      <color theme="1"/>
      <name val="AcadNusx"/>
    </font>
    <font>
      <sz val="8"/>
      <color theme="1"/>
      <name val="Sylfaen"/>
      <family val="1"/>
    </font>
    <font>
      <sz val="12"/>
      <color theme="1"/>
      <name val="Sylfaen"/>
      <family val="1"/>
    </font>
    <font>
      <b/>
      <sz val="12"/>
      <color theme="1"/>
      <name val="Sylfaen"/>
      <family val="1"/>
      <charset val="204"/>
    </font>
    <font>
      <sz val="12"/>
      <name val="Arial"/>
      <family val="2"/>
      <charset val="204"/>
    </font>
    <font>
      <sz val="12"/>
      <color theme="1"/>
      <name val="Sylfaen"/>
      <family val="1"/>
      <charset val="204"/>
    </font>
    <font>
      <sz val="10"/>
      <color theme="4"/>
      <name val="Sylfaen"/>
      <family val="1"/>
    </font>
    <font>
      <sz val="10"/>
      <color theme="4"/>
      <name val="AcadNusx"/>
    </font>
    <font>
      <sz val="10"/>
      <color theme="4"/>
      <name val="Arial"/>
      <family val="2"/>
      <charset val="204"/>
    </font>
    <font>
      <sz val="12"/>
      <color theme="4"/>
      <name val="Sylfaen"/>
      <family val="1"/>
    </font>
    <font>
      <sz val="12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26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21" fillId="2" borderId="1" xfId="0" applyFont="1" applyFill="1" applyBorder="1" applyAlignment="1">
      <alignment horizontal="center" vertical="center" textRotation="90" wrapText="1"/>
    </xf>
    <xf numFmtId="0" fontId="27" fillId="2" borderId="1" xfId="0" applyFont="1" applyFill="1" applyBorder="1" applyAlignment="1">
      <alignment horizontal="center" vertical="center" textRotation="90" wrapText="1"/>
    </xf>
    <xf numFmtId="164" fontId="10" fillId="2" borderId="20" xfId="0" applyNumberFormat="1" applyFont="1" applyFill="1" applyBorder="1" applyAlignment="1">
      <alignment horizontal="center" vertical="center" textRotation="90" wrapText="1"/>
    </xf>
    <xf numFmtId="164" fontId="10" fillId="2" borderId="9" xfId="0" applyNumberFormat="1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3" fillId="2" borderId="2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16" fontId="10" fillId="2" borderId="6" xfId="0" applyNumberFormat="1" applyFont="1" applyFill="1" applyBorder="1" applyAlignment="1">
      <alignment horizontal="center" vertical="center" textRotation="90" wrapText="1"/>
    </xf>
    <xf numFmtId="0" fontId="14" fillId="2" borderId="6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7" fillId="2" borderId="6" xfId="0" applyFont="1" applyFill="1" applyBorder="1" applyAlignment="1">
      <alignment horizontal="center" vertical="center" textRotation="90" wrapText="1"/>
    </xf>
    <xf numFmtId="164" fontId="10" fillId="2" borderId="22" xfId="0" applyNumberFormat="1" applyFont="1" applyFill="1" applyBorder="1" applyAlignment="1">
      <alignment horizontal="center" vertical="center" textRotation="90" wrapText="1"/>
    </xf>
    <xf numFmtId="164" fontId="10" fillId="2" borderId="11" xfId="0" applyNumberFormat="1" applyFont="1" applyFill="1" applyBorder="1" applyAlignment="1">
      <alignment horizontal="center" vertical="center" textRotation="90" wrapText="1"/>
    </xf>
    <xf numFmtId="0" fontId="13" fillId="2" borderId="1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165" fontId="13" fillId="2" borderId="16" xfId="0" applyNumberFormat="1" applyFont="1" applyFill="1" applyBorder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>
      <alignment horizontal="center" vertical="center" wrapText="1"/>
    </xf>
    <xf numFmtId="166" fontId="3" fillId="2" borderId="2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4" fontId="12" fillId="2" borderId="3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165" fontId="4" fillId="2" borderId="6" xfId="1" applyNumberFormat="1" applyFont="1" applyFill="1" applyBorder="1" applyAlignment="1">
      <alignment vertical="center" wrapText="1"/>
    </xf>
    <xf numFmtId="165" fontId="4" fillId="2" borderId="6" xfId="1" applyNumberFormat="1" applyFont="1" applyFill="1" applyBorder="1" applyAlignment="1">
      <alignment horizontal="center" vertical="center" wrapText="1"/>
    </xf>
    <xf numFmtId="14" fontId="4" fillId="2" borderId="6" xfId="1" applyNumberFormat="1" applyFont="1" applyFill="1" applyBorder="1" applyAlignment="1">
      <alignment vertical="center" wrapText="1"/>
    </xf>
    <xf numFmtId="14" fontId="4" fillId="2" borderId="7" xfId="1" applyNumberFormat="1" applyFont="1" applyFill="1" applyBorder="1" applyAlignment="1">
      <alignment vertical="center" wrapText="1"/>
    </xf>
    <xf numFmtId="0" fontId="5" fillId="2" borderId="6" xfId="1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wrapText="1"/>
    </xf>
    <xf numFmtId="166" fontId="3" fillId="2" borderId="18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vertical="center" wrapText="1"/>
    </xf>
    <xf numFmtId="165" fontId="32" fillId="2" borderId="1" xfId="1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14" fontId="30" fillId="2" borderId="1" xfId="0" applyNumberFormat="1" applyFont="1" applyFill="1" applyBorder="1" applyAlignment="1">
      <alignment horizontal="center" vertical="center" wrapText="1"/>
    </xf>
    <xf numFmtId="14" fontId="30" fillId="2" borderId="10" xfId="0" applyNumberFormat="1" applyFont="1" applyFill="1" applyBorder="1" applyAlignment="1">
      <alignment horizontal="center" vertical="center" wrapText="1"/>
    </xf>
    <xf numFmtId="0" fontId="33" fillId="2" borderId="2" xfId="0" applyNumberFormat="1" applyFont="1" applyFill="1" applyBorder="1" applyAlignment="1">
      <alignment horizontal="center" vertical="center" wrapText="1"/>
    </xf>
    <xf numFmtId="166" fontId="30" fillId="2" borderId="23" xfId="0" applyNumberFormat="1" applyFont="1" applyFill="1" applyBorder="1" applyAlignment="1">
      <alignment horizontal="center" vertical="center" wrapText="1"/>
    </xf>
    <xf numFmtId="164" fontId="30" fillId="2" borderId="4" xfId="0" applyNumberFormat="1" applyFont="1" applyFill="1" applyBorder="1" applyAlignment="1">
      <alignment horizontal="center" vertical="center" wrapText="1"/>
    </xf>
    <xf numFmtId="164" fontId="30" fillId="2" borderId="2" xfId="0" applyNumberFormat="1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left" vertical="center" wrapText="1"/>
    </xf>
    <xf numFmtId="165" fontId="32" fillId="2" borderId="6" xfId="1" applyNumberFormat="1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vertical="center" wrapText="1"/>
    </xf>
    <xf numFmtId="0" fontId="30" fillId="2" borderId="6" xfId="0" applyFont="1" applyFill="1" applyBorder="1" applyAlignment="1">
      <alignment horizontal="center" vertical="center" wrapText="1"/>
    </xf>
    <xf numFmtId="14" fontId="30" fillId="2" borderId="6" xfId="0" applyNumberFormat="1" applyFont="1" applyFill="1" applyBorder="1" applyAlignment="1">
      <alignment horizontal="center" vertical="center" wrapText="1"/>
    </xf>
    <xf numFmtId="14" fontId="30" fillId="2" borderId="7" xfId="0" applyNumberFormat="1" applyFont="1" applyFill="1" applyBorder="1" applyAlignment="1">
      <alignment horizontal="center" vertical="center" wrapText="1"/>
    </xf>
    <xf numFmtId="166" fontId="30" fillId="2" borderId="18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left" vertical="center" wrapText="1"/>
    </xf>
    <xf numFmtId="165" fontId="32" fillId="2" borderId="2" xfId="1" applyNumberFormat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horizontal="center" vertical="center" wrapText="1"/>
    </xf>
    <xf numFmtId="14" fontId="30" fillId="2" borderId="2" xfId="0" applyNumberFormat="1" applyFont="1" applyFill="1" applyBorder="1" applyAlignment="1">
      <alignment horizontal="center" vertical="center" wrapText="1"/>
    </xf>
    <xf numFmtId="166" fontId="30" fillId="2" borderId="2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14" fontId="4" fillId="2" borderId="6" xfId="1" applyNumberFormat="1" applyFont="1" applyFill="1" applyBorder="1" applyAlignment="1">
      <alignment horizontal="center" vertical="center" wrapText="1"/>
    </xf>
    <xf numFmtId="14" fontId="4" fillId="2" borderId="7" xfId="1" applyNumberFormat="1" applyFont="1" applyFill="1" applyBorder="1" applyAlignment="1">
      <alignment horizontal="center" vertical="center" wrapText="1"/>
    </xf>
    <xf numFmtId="0" fontId="31" fillId="2" borderId="2" xfId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4" fillId="2" borderId="2" xfId="0" applyNumberFormat="1" applyFont="1" applyFill="1" applyBorder="1" applyAlignment="1">
      <alignment horizontal="center" vertical="center" wrapText="1"/>
    </xf>
    <xf numFmtId="166" fontId="7" fillId="2" borderId="2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6" fontId="30" fillId="2" borderId="5" xfId="0" applyNumberFormat="1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1" fillId="2" borderId="2" xfId="1" applyFont="1" applyFill="1" applyBorder="1" applyAlignment="1">
      <alignment vertical="center" wrapText="1"/>
    </xf>
    <xf numFmtId="164" fontId="30" fillId="2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vertical="center" wrapText="1"/>
    </xf>
    <xf numFmtId="166" fontId="17" fillId="2" borderId="23" xfId="1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165" fontId="23" fillId="2" borderId="2" xfId="1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165" fontId="18" fillId="2" borderId="2" xfId="1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29" fillId="2" borderId="2" xfId="0" applyNumberFormat="1" applyFont="1" applyFill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 wrapText="1"/>
    </xf>
    <xf numFmtId="165" fontId="28" fillId="2" borderId="4" xfId="1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0" fillId="2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4" fontId="30" fillId="2" borderId="1" xfId="0" applyNumberFormat="1" applyFont="1" applyFill="1" applyBorder="1" applyAlignment="1">
      <alignment horizontal="center" vertical="center" wrapText="1"/>
    </xf>
    <xf numFmtId="14" fontId="30" fillId="2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2" borderId="6" xfId="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165" fontId="32" fillId="2" borderId="1" xfId="1" applyNumberFormat="1" applyFont="1" applyFill="1" applyBorder="1" applyAlignment="1">
      <alignment horizontal="center" vertical="center" wrapText="1"/>
    </xf>
    <xf numFmtId="165" fontId="32" fillId="2" borderId="6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center" wrapText="1"/>
    </xf>
    <xf numFmtId="0" fontId="31" fillId="2" borderId="6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2" fillId="2" borderId="1" xfId="1" applyNumberFormat="1" applyFont="1" applyFill="1" applyBorder="1" applyAlignment="1">
      <alignment horizontal="center" vertical="center" wrapText="1"/>
    </xf>
    <xf numFmtId="165" fontId="32" fillId="2" borderId="6" xfId="1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vertical="center" wrapText="1"/>
    </xf>
    <xf numFmtId="0" fontId="31" fillId="2" borderId="6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14" fontId="30" fillId="2" borderId="1" xfId="0" applyNumberFormat="1" applyFont="1" applyFill="1" applyBorder="1" applyAlignment="1">
      <alignment horizontal="center" vertical="center" wrapText="1"/>
    </xf>
    <xf numFmtId="14" fontId="30" fillId="2" borderId="6" xfId="0" applyNumberFormat="1" applyFont="1" applyFill="1" applyBorder="1" applyAlignment="1">
      <alignment horizontal="center" vertical="center" wrapText="1"/>
    </xf>
    <xf numFmtId="164" fontId="7" fillId="2" borderId="19" xfId="0" applyNumberFormat="1" applyFont="1" applyFill="1" applyBorder="1" applyAlignment="1">
      <alignment horizontal="center"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2" borderId="6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left" vertical="center" wrapText="1"/>
    </xf>
    <xf numFmtId="0" fontId="31" fillId="2" borderId="6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 wrapText="1"/>
    </xf>
    <xf numFmtId="164" fontId="30" fillId="2" borderId="6" xfId="0" applyNumberFormat="1" applyFont="1" applyFill="1" applyBorder="1" applyAlignment="1">
      <alignment horizontal="center" vertical="center" wrapText="1"/>
    </xf>
    <xf numFmtId="164" fontId="30" fillId="2" borderId="19" xfId="0" applyNumberFormat="1" applyFont="1" applyFill="1" applyBorder="1" applyAlignment="1">
      <alignment horizontal="center" vertical="center" wrapText="1"/>
    </xf>
    <xf numFmtId="164" fontId="30" fillId="2" borderId="2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12"/>
  <sheetViews>
    <sheetView tabSelected="1" view="pageBreakPreview" topLeftCell="E41" zoomScale="98" zoomScaleSheetLayoutView="98" workbookViewId="0">
      <selection activeCell="J85" sqref="A85:XFD86"/>
    </sheetView>
  </sheetViews>
  <sheetFormatPr defaultRowHeight="18" x14ac:dyDescent="0.25"/>
  <cols>
    <col min="1" max="1" width="5" style="35" customWidth="1"/>
    <col min="2" max="2" width="38.140625" style="9" customWidth="1"/>
    <col min="3" max="3" width="14" style="4" customWidth="1"/>
    <col min="4" max="4" width="17" style="4" customWidth="1"/>
    <col min="5" max="5" width="25" style="36" customWidth="1"/>
    <col min="6" max="6" width="15.28515625" style="8" customWidth="1"/>
    <col min="7" max="7" width="14" style="8" customWidth="1"/>
    <col min="8" max="8" width="15" style="8" customWidth="1"/>
    <col min="9" max="9" width="15.140625" style="8" customWidth="1"/>
    <col min="10" max="10" width="24.140625" style="11" customWidth="1"/>
    <col min="11" max="11" width="18.7109375" style="190" customWidth="1"/>
    <col min="12" max="12" width="22.7109375" style="191" hidden="1" customWidth="1"/>
    <col min="13" max="13" width="14.85546875" style="10" customWidth="1"/>
    <col min="14" max="14" width="9" style="29" hidden="1" customWidth="1"/>
    <col min="15" max="15" width="0" style="1" hidden="1" customWidth="1"/>
    <col min="16" max="17" width="9.28515625" style="1" customWidth="1"/>
    <col min="18" max="18" width="10.5703125" style="1" customWidth="1"/>
    <col min="19" max="16384" width="9.140625" style="1"/>
  </cols>
  <sheetData>
    <row r="1" spans="1:24" ht="21.75" hidden="1" customHeight="1" x14ac:dyDescent="0.25">
      <c r="A1" s="22" t="s">
        <v>0</v>
      </c>
      <c r="B1" s="23"/>
      <c r="C1" s="23"/>
      <c r="D1" s="23"/>
      <c r="E1" s="23"/>
      <c r="F1" s="24"/>
      <c r="G1" s="24"/>
      <c r="H1" s="23"/>
      <c r="I1" s="24"/>
      <c r="J1" s="25"/>
      <c r="K1" s="26"/>
      <c r="L1" s="27"/>
      <c r="M1" s="28"/>
    </row>
    <row r="2" spans="1:24" ht="21.75" hidden="1" customHeight="1" x14ac:dyDescent="0.25">
      <c r="A2" s="30" t="s">
        <v>9</v>
      </c>
      <c r="B2" s="31"/>
      <c r="C2" s="31"/>
      <c r="D2" s="31"/>
      <c r="E2" s="31"/>
      <c r="F2" s="32"/>
      <c r="G2" s="32"/>
      <c r="H2" s="31"/>
      <c r="I2" s="32"/>
      <c r="J2" s="32"/>
      <c r="K2" s="33"/>
      <c r="L2" s="34"/>
      <c r="M2" s="32"/>
    </row>
    <row r="3" spans="1:24" ht="21.75" hidden="1" customHeight="1" x14ac:dyDescent="0.25">
      <c r="A3" s="30" t="s">
        <v>10</v>
      </c>
      <c r="B3" s="31"/>
      <c r="C3" s="31"/>
      <c r="D3" s="31"/>
      <c r="E3" s="31"/>
      <c r="F3" s="32"/>
      <c r="G3" s="32"/>
      <c r="H3" s="31"/>
      <c r="I3" s="32"/>
      <c r="J3" s="32"/>
      <c r="K3" s="33"/>
      <c r="L3" s="34"/>
      <c r="M3" s="32"/>
    </row>
    <row r="4" spans="1:24" s="2" customFormat="1" ht="21.75" hidden="1" customHeight="1" x14ac:dyDescent="0.25">
      <c r="A4" s="35" t="s">
        <v>11</v>
      </c>
      <c r="B4" s="36"/>
      <c r="C4" s="36"/>
      <c r="D4" s="36"/>
      <c r="E4" s="36"/>
      <c r="F4" s="8"/>
      <c r="G4" s="8"/>
      <c r="H4" s="36"/>
      <c r="I4" s="8"/>
      <c r="J4" s="11"/>
      <c r="K4" s="37"/>
      <c r="L4" s="38"/>
      <c r="M4" s="8"/>
      <c r="N4" s="39"/>
    </row>
    <row r="5" spans="1:24" s="2" customFormat="1" ht="63" customHeight="1" x14ac:dyDescent="0.25">
      <c r="A5" s="40" t="s">
        <v>66</v>
      </c>
      <c r="B5" s="41"/>
      <c r="C5" s="41"/>
      <c r="D5" s="41"/>
      <c r="E5" s="42"/>
      <c r="F5" s="41"/>
      <c r="G5" s="41"/>
      <c r="H5" s="41"/>
      <c r="I5" s="41"/>
      <c r="J5" s="43"/>
      <c r="K5" s="44"/>
      <c r="L5" s="41"/>
      <c r="M5" s="41"/>
      <c r="N5" s="41"/>
    </row>
    <row r="6" spans="1:24" ht="64.5" customHeight="1" x14ac:dyDescent="0.25">
      <c r="A6" s="45" t="s">
        <v>1</v>
      </c>
      <c r="B6" s="46" t="s">
        <v>2</v>
      </c>
      <c r="C6" s="47" t="s">
        <v>3</v>
      </c>
      <c r="D6" s="47" t="s">
        <v>50</v>
      </c>
      <c r="E6" s="46" t="s">
        <v>4</v>
      </c>
      <c r="F6" s="48" t="s">
        <v>5</v>
      </c>
      <c r="G6" s="49" t="s">
        <v>8</v>
      </c>
      <c r="H6" s="48" t="s">
        <v>6</v>
      </c>
      <c r="I6" s="50" t="s">
        <v>22</v>
      </c>
      <c r="J6" s="51" t="s">
        <v>92</v>
      </c>
      <c r="K6" s="52" t="s">
        <v>16</v>
      </c>
      <c r="L6" s="53"/>
      <c r="M6" s="232" t="s">
        <v>242</v>
      </c>
      <c r="N6" s="55"/>
    </row>
    <row r="7" spans="1:24" ht="81" customHeight="1" x14ac:dyDescent="0.25">
      <c r="A7" s="56"/>
      <c r="B7" s="57"/>
      <c r="C7" s="58"/>
      <c r="D7" s="58"/>
      <c r="E7" s="57"/>
      <c r="F7" s="59"/>
      <c r="G7" s="60"/>
      <c r="H7" s="61"/>
      <c r="I7" s="62"/>
      <c r="J7" s="63"/>
      <c r="K7" s="64"/>
      <c r="L7" s="65"/>
      <c r="M7" s="233"/>
      <c r="N7" s="61"/>
    </row>
    <row r="8" spans="1:24" ht="27.75" customHeight="1" x14ac:dyDescent="0.25">
      <c r="A8" s="66">
        <v>1</v>
      </c>
      <c r="B8" s="67">
        <v>2</v>
      </c>
      <c r="C8" s="54">
        <v>3</v>
      </c>
      <c r="D8" s="54">
        <v>4</v>
      </c>
      <c r="E8" s="68">
        <v>5</v>
      </c>
      <c r="F8" s="69">
        <v>6</v>
      </c>
      <c r="G8" s="69">
        <v>7</v>
      </c>
      <c r="H8" s="69">
        <v>8</v>
      </c>
      <c r="I8" s="69">
        <v>9</v>
      </c>
      <c r="J8" s="70"/>
      <c r="K8" s="71">
        <v>10</v>
      </c>
      <c r="L8" s="72"/>
      <c r="M8" s="73"/>
      <c r="N8" s="69"/>
    </row>
    <row r="9" spans="1:24" s="6" customFormat="1" ht="41.25" customHeight="1" x14ac:dyDescent="0.25">
      <c r="A9" s="74">
        <v>1</v>
      </c>
      <c r="B9" s="9" t="s">
        <v>42</v>
      </c>
      <c r="C9" s="75" t="s">
        <v>13</v>
      </c>
      <c r="D9" s="75" t="s">
        <v>213</v>
      </c>
      <c r="E9" s="9" t="s">
        <v>12</v>
      </c>
      <c r="F9" s="76">
        <v>1</v>
      </c>
      <c r="G9" s="77">
        <v>43465</v>
      </c>
      <c r="H9" s="77">
        <v>43830</v>
      </c>
      <c r="I9" s="78">
        <v>43861</v>
      </c>
      <c r="J9" s="79">
        <v>64200000</v>
      </c>
      <c r="K9" s="80">
        <v>885</v>
      </c>
      <c r="L9" s="81" t="e">
        <f>K9-M9-#REF!-#REF!-#REF!-#REF!-#REF!-#REF!-#REF!-#REF!-#REF!-#REF!-#REF!-N9</f>
        <v>#REF!</v>
      </c>
      <c r="M9" s="82">
        <v>369.95</v>
      </c>
      <c r="N9" s="82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s="6" customFormat="1" ht="41.25" customHeight="1" x14ac:dyDescent="0.25">
      <c r="A10" s="74">
        <v>2</v>
      </c>
      <c r="B10" s="83" t="s">
        <v>43</v>
      </c>
      <c r="C10" s="75" t="s">
        <v>13</v>
      </c>
      <c r="D10" s="75" t="s">
        <v>214</v>
      </c>
      <c r="E10" s="84" t="s">
        <v>44</v>
      </c>
      <c r="F10" s="4">
        <v>2</v>
      </c>
      <c r="G10" s="85">
        <v>43465</v>
      </c>
      <c r="H10" s="77">
        <v>43830</v>
      </c>
      <c r="I10" s="86">
        <v>43861</v>
      </c>
      <c r="J10" s="79">
        <v>48900000</v>
      </c>
      <c r="K10" s="80">
        <v>5824</v>
      </c>
      <c r="L10" s="81" t="e">
        <f>K10-M10-#REF!-#REF!-#REF!-#REF!</f>
        <v>#REF!</v>
      </c>
      <c r="M10" s="82">
        <v>2408</v>
      </c>
      <c r="N10" s="82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6" customFormat="1" ht="41.25" customHeight="1" x14ac:dyDescent="0.25">
      <c r="A11" s="74"/>
      <c r="B11" s="9" t="s">
        <v>14</v>
      </c>
      <c r="C11" s="75" t="s">
        <v>13</v>
      </c>
      <c r="D11" s="4" t="s">
        <v>211</v>
      </c>
      <c r="E11" s="84" t="s">
        <v>27</v>
      </c>
      <c r="F11" s="4">
        <v>3</v>
      </c>
      <c r="G11" s="85">
        <v>43465</v>
      </c>
      <c r="H11" s="77">
        <v>43830</v>
      </c>
      <c r="I11" s="87">
        <v>43861</v>
      </c>
      <c r="J11" s="79">
        <v>92232000</v>
      </c>
      <c r="K11" s="88">
        <v>864</v>
      </c>
      <c r="L11" s="81" t="e">
        <f>K11-M11-#REF!-#REF!-#REF!-#REF!-#REF!-#REF!-#REF!-#REF!-#REF!-#REF!-#REF!-N11</f>
        <v>#REF!</v>
      </c>
      <c r="M11" s="82">
        <v>360</v>
      </c>
      <c r="N11" s="82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s="6" customFormat="1" ht="41.25" customHeight="1" x14ac:dyDescent="0.25">
      <c r="A12" s="74"/>
      <c r="B12" s="9" t="s">
        <v>74</v>
      </c>
      <c r="C12" s="75" t="s">
        <v>13</v>
      </c>
      <c r="D12" s="4" t="s">
        <v>212</v>
      </c>
      <c r="E12" s="84" t="s">
        <v>98</v>
      </c>
      <c r="F12" s="4">
        <v>4</v>
      </c>
      <c r="G12" s="85">
        <v>43465</v>
      </c>
      <c r="H12" s="77">
        <v>43830</v>
      </c>
      <c r="I12" s="87">
        <v>43861</v>
      </c>
      <c r="J12" s="79">
        <v>33700000</v>
      </c>
      <c r="K12" s="88">
        <v>3793.5</v>
      </c>
      <c r="L12" s="81" t="e">
        <f>K12-M12-#REF!-#REF!-#REF!-#REF!-#REF!-#REF!-#REF!-#REF!-#REF!-#REF!-#REF!-N12</f>
        <v>#REF!</v>
      </c>
      <c r="M12" s="82">
        <v>1863</v>
      </c>
      <c r="N12" s="82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s="6" customFormat="1" ht="41.25" customHeight="1" x14ac:dyDescent="0.25">
      <c r="A13" s="74"/>
      <c r="B13" s="83" t="s">
        <v>28</v>
      </c>
      <c r="C13" s="75" t="s">
        <v>13</v>
      </c>
      <c r="D13" s="75" t="s">
        <v>210</v>
      </c>
      <c r="E13" s="84" t="s">
        <v>29</v>
      </c>
      <c r="F13" s="4">
        <v>5</v>
      </c>
      <c r="G13" s="85">
        <v>43465</v>
      </c>
      <c r="H13" s="77">
        <v>43830</v>
      </c>
      <c r="I13" s="87">
        <v>43861</v>
      </c>
      <c r="J13" s="79">
        <v>48312000</v>
      </c>
      <c r="K13" s="80">
        <v>1200</v>
      </c>
      <c r="L13" s="81" t="e">
        <f>K13-M13-#REF!-#REF!-#REF!-#REF!-#REF!-#REF!-#REF!-#REF!-#REF!-#REF!-#REF!-N13</f>
        <v>#REF!</v>
      </c>
      <c r="M13" s="82">
        <v>300</v>
      </c>
      <c r="N13" s="82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6" customFormat="1" ht="41.25" customHeight="1" x14ac:dyDescent="0.25">
      <c r="A14" s="74">
        <v>3</v>
      </c>
      <c r="B14" s="83" t="s">
        <v>38</v>
      </c>
      <c r="C14" s="75" t="s">
        <v>13</v>
      </c>
      <c r="D14" s="75" t="s">
        <v>209</v>
      </c>
      <c r="E14" s="84" t="s">
        <v>23</v>
      </c>
      <c r="F14" s="4">
        <v>6</v>
      </c>
      <c r="G14" s="85">
        <v>43473</v>
      </c>
      <c r="H14" s="77">
        <v>43830</v>
      </c>
      <c r="I14" s="87">
        <v>43861</v>
      </c>
      <c r="J14" s="79">
        <v>72415000</v>
      </c>
      <c r="K14" s="80">
        <v>300</v>
      </c>
      <c r="L14" s="81" t="e">
        <f>K14-M14-#REF!-#REF!-#REF!-#REF!-#REF!-#REF!-#REF!-#REF!-#REF!-#REF!-#REF!-N14</f>
        <v>#REF!</v>
      </c>
      <c r="M14" s="82">
        <v>150</v>
      </c>
      <c r="N14" s="82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6" customFormat="1" ht="41.25" customHeight="1" x14ac:dyDescent="0.25">
      <c r="A15" s="74"/>
      <c r="B15" s="83" t="s">
        <v>24</v>
      </c>
      <c r="C15" s="75" t="s">
        <v>13</v>
      </c>
      <c r="D15" s="75" t="s">
        <v>206</v>
      </c>
      <c r="E15" s="9" t="s">
        <v>25</v>
      </c>
      <c r="F15" s="4">
        <v>7</v>
      </c>
      <c r="G15" s="85">
        <v>43475</v>
      </c>
      <c r="H15" s="77">
        <v>43830</v>
      </c>
      <c r="I15" s="78">
        <v>43861</v>
      </c>
      <c r="J15" s="79">
        <v>22210000</v>
      </c>
      <c r="K15" s="80">
        <v>387.4</v>
      </c>
      <c r="L15" s="81" t="e">
        <f>K15-M15-#REF!-#REF!-#REF!-#REF!-#REF!-#REF!-#REF!-#REF!-#REF!-#REF!-#REF!-N15</f>
        <v>#REF!</v>
      </c>
      <c r="M15" s="82">
        <v>180.7</v>
      </c>
      <c r="N15" s="82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s="20" customFormat="1" ht="41.25" customHeight="1" x14ac:dyDescent="0.25">
      <c r="A16" s="74"/>
      <c r="B16" s="9" t="s">
        <v>65</v>
      </c>
      <c r="C16" s="75" t="s">
        <v>13</v>
      </c>
      <c r="D16" s="75" t="s">
        <v>202</v>
      </c>
      <c r="E16" s="84" t="s">
        <v>63</v>
      </c>
      <c r="F16" s="4">
        <v>8</v>
      </c>
      <c r="G16" s="85">
        <v>43481</v>
      </c>
      <c r="H16" s="85">
        <v>43490</v>
      </c>
      <c r="I16" s="89">
        <v>43830</v>
      </c>
      <c r="J16" s="79">
        <v>2215000</v>
      </c>
      <c r="K16" s="80">
        <v>2500</v>
      </c>
      <c r="L16" s="81" t="e">
        <f>K16-M16-#REF!-#REF!-#REF!-#REF!-#REF!-#REF!-#REF!-#REF!-#REF!-#REF!-#REF!-N16</f>
        <v>#REF!</v>
      </c>
      <c r="M16" s="82">
        <v>2500</v>
      </c>
      <c r="N16" s="82"/>
    </row>
    <row r="17" spans="1:24" s="20" customFormat="1" ht="41.25" customHeight="1" x14ac:dyDescent="0.25">
      <c r="A17" s="74"/>
      <c r="B17" s="9" t="s">
        <v>64</v>
      </c>
      <c r="C17" s="75" t="s">
        <v>13</v>
      </c>
      <c r="D17" s="75" t="s">
        <v>208</v>
      </c>
      <c r="E17" s="84" t="s">
        <v>45</v>
      </c>
      <c r="F17" s="4">
        <v>9</v>
      </c>
      <c r="G17" s="85">
        <v>43481</v>
      </c>
      <c r="H17" s="85">
        <v>43486</v>
      </c>
      <c r="I17" s="89">
        <v>43830</v>
      </c>
      <c r="J17" s="79">
        <v>79822500</v>
      </c>
      <c r="K17" s="80">
        <v>800</v>
      </c>
      <c r="L17" s="81" t="e">
        <f>K17-M17-#REF!-#REF!-#REF!-#REF!-#REF!-#REF!-#REF!-#REF!-#REF!-#REF!-#REF!-N17</f>
        <v>#REF!</v>
      </c>
      <c r="M17" s="82">
        <v>800</v>
      </c>
      <c r="N17" s="82"/>
    </row>
    <row r="18" spans="1:24" s="20" customFormat="1" ht="41.25" customHeight="1" x14ac:dyDescent="0.25">
      <c r="A18" s="74"/>
      <c r="B18" s="83" t="s">
        <v>39</v>
      </c>
      <c r="C18" s="75" t="s">
        <v>13</v>
      </c>
      <c r="D18" s="75" t="s">
        <v>207</v>
      </c>
      <c r="E18" s="84" t="s">
        <v>45</v>
      </c>
      <c r="F18" s="4">
        <v>10</v>
      </c>
      <c r="G18" s="85">
        <v>43481</v>
      </c>
      <c r="H18" s="85">
        <v>43487</v>
      </c>
      <c r="I18" s="89">
        <v>43830</v>
      </c>
      <c r="J18" s="79">
        <v>92111260</v>
      </c>
      <c r="K18" s="80">
        <v>2000</v>
      </c>
      <c r="L18" s="81" t="e">
        <f>K18-M18-#REF!-#REF!-#REF!-#REF!-#REF!-#REF!-#REF!-#REF!-#REF!-#REF!-#REF!-N18</f>
        <v>#REF!</v>
      </c>
      <c r="M18" s="82">
        <v>200</v>
      </c>
      <c r="N18" s="82"/>
    </row>
    <row r="19" spans="1:24" s="20" customFormat="1" ht="41.25" customHeight="1" x14ac:dyDescent="0.25">
      <c r="A19" s="74"/>
      <c r="B19" s="9" t="s">
        <v>99</v>
      </c>
      <c r="C19" s="75" t="s">
        <v>13</v>
      </c>
      <c r="D19" s="75" t="s">
        <v>205</v>
      </c>
      <c r="E19" s="9" t="s">
        <v>57</v>
      </c>
      <c r="F19" s="4">
        <v>11</v>
      </c>
      <c r="G19" s="77">
        <v>43481</v>
      </c>
      <c r="H19" s="77">
        <v>43495</v>
      </c>
      <c r="I19" s="78">
        <v>43830</v>
      </c>
      <c r="J19" s="79">
        <v>18934000</v>
      </c>
      <c r="K19" s="80">
        <v>99</v>
      </c>
      <c r="L19" s="81" t="e">
        <f>K19-M19-#REF!-#REF!-#REF!-#REF!-#REF!-#REF!-#REF!-#REF!-#REF!-#REF!-#REF!-N19</f>
        <v>#REF!</v>
      </c>
      <c r="M19" s="82">
        <v>99</v>
      </c>
      <c r="N19" s="82"/>
    </row>
    <row r="20" spans="1:24" s="20" customFormat="1" ht="41.25" customHeight="1" x14ac:dyDescent="0.25">
      <c r="A20" s="74"/>
      <c r="B20" s="9" t="s">
        <v>32</v>
      </c>
      <c r="C20" s="75"/>
      <c r="D20" s="75" t="s">
        <v>204</v>
      </c>
      <c r="E20" s="126" t="s">
        <v>91</v>
      </c>
      <c r="F20" s="4">
        <v>12</v>
      </c>
      <c r="G20" s="77">
        <v>43481</v>
      </c>
      <c r="H20" s="77">
        <v>43489</v>
      </c>
      <c r="I20" s="78">
        <v>43830</v>
      </c>
      <c r="J20" s="79">
        <v>30197630</v>
      </c>
      <c r="K20" s="80">
        <v>860</v>
      </c>
      <c r="L20" s="81" t="e">
        <f>K20-M20-#REF!-#REF!-#REF!-#REF!-#REF!-#REF!-#REF!-#REF!-#REF!-#REF!-#REF!-N20</f>
        <v>#REF!</v>
      </c>
      <c r="M20" s="82">
        <v>860</v>
      </c>
      <c r="N20" s="82"/>
    </row>
    <row r="21" spans="1:24" s="20" customFormat="1" ht="41.25" customHeight="1" x14ac:dyDescent="0.25">
      <c r="A21" s="74"/>
      <c r="B21" s="90" t="s">
        <v>71</v>
      </c>
      <c r="C21" s="75" t="s">
        <v>13</v>
      </c>
      <c r="D21" s="91" t="s">
        <v>199</v>
      </c>
      <c r="E21" s="91" t="s">
        <v>72</v>
      </c>
      <c r="F21" s="92">
        <v>13</v>
      </c>
      <c r="G21" s="137">
        <v>43483</v>
      </c>
      <c r="H21" s="137">
        <v>43483</v>
      </c>
      <c r="I21" s="138">
        <v>43830</v>
      </c>
      <c r="J21" s="79">
        <v>3100000</v>
      </c>
      <c r="K21" s="80">
        <v>25</v>
      </c>
      <c r="L21" s="81" t="e">
        <f>K21-M21-#REF!-#REF!-#REF!-#REF!-#REF!-#REF!-#REF!-#REF!-#REF!-#REF!-#REF!-N21</f>
        <v>#REF!</v>
      </c>
      <c r="M21" s="82">
        <v>25</v>
      </c>
      <c r="N21" s="82"/>
    </row>
    <row r="22" spans="1:24" s="20" customFormat="1" ht="41.25" customHeight="1" x14ac:dyDescent="0.25">
      <c r="A22" s="74"/>
      <c r="B22" s="95" t="s">
        <v>96</v>
      </c>
      <c r="C22" s="92" t="s">
        <v>13</v>
      </c>
      <c r="D22" s="92" t="s">
        <v>200</v>
      </c>
      <c r="E22" s="96" t="s">
        <v>79</v>
      </c>
      <c r="F22" s="97">
        <v>14</v>
      </c>
      <c r="G22" s="98">
        <v>43486</v>
      </c>
      <c r="H22" s="98">
        <v>43488</v>
      </c>
      <c r="I22" s="99">
        <v>43830</v>
      </c>
      <c r="J22" s="79">
        <v>39298700</v>
      </c>
      <c r="K22" s="100">
        <v>164</v>
      </c>
      <c r="L22" s="81" t="e">
        <f>K22-M22-#REF!-#REF!-#REF!-#REF!-#REF!-#REF!-#REF!-#REF!-#REF!-#REF!-#REF!-N22</f>
        <v>#REF!</v>
      </c>
      <c r="M22" s="82">
        <v>164</v>
      </c>
      <c r="N22" s="82"/>
    </row>
    <row r="23" spans="1:24" s="20" customFormat="1" ht="41.25" customHeight="1" x14ac:dyDescent="0.25">
      <c r="A23" s="74"/>
      <c r="B23" s="83" t="s">
        <v>19</v>
      </c>
      <c r="C23" s="75" t="s">
        <v>13</v>
      </c>
      <c r="D23" s="75" t="s">
        <v>196</v>
      </c>
      <c r="E23" s="84" t="s">
        <v>20</v>
      </c>
      <c r="F23" s="4">
        <v>15</v>
      </c>
      <c r="G23" s="85">
        <v>43486</v>
      </c>
      <c r="H23" s="85">
        <v>43490</v>
      </c>
      <c r="I23" s="86">
        <v>43830</v>
      </c>
      <c r="J23" s="79">
        <v>79970000</v>
      </c>
      <c r="K23" s="80">
        <v>23</v>
      </c>
      <c r="L23" s="81" t="e">
        <f>K23-M23-#REF!-#REF!-#REF!-#REF!-#REF!-#REF!-#REF!-#REF!-#REF!-#REF!-#REF!-N23</f>
        <v>#REF!</v>
      </c>
      <c r="M23" s="82">
        <v>23</v>
      </c>
      <c r="N23" s="82"/>
    </row>
    <row r="24" spans="1:24" s="20" customFormat="1" ht="41.25" customHeight="1" x14ac:dyDescent="0.25">
      <c r="A24" s="74"/>
      <c r="B24" s="83" t="s">
        <v>100</v>
      </c>
      <c r="C24" s="75"/>
      <c r="D24" s="75" t="s">
        <v>197</v>
      </c>
      <c r="E24" s="84" t="s">
        <v>58</v>
      </c>
      <c r="F24" s="4">
        <v>16</v>
      </c>
      <c r="G24" s="85">
        <v>43486</v>
      </c>
      <c r="H24" s="85">
        <v>43490</v>
      </c>
      <c r="I24" s="86">
        <v>43830</v>
      </c>
      <c r="J24" s="79">
        <v>50100000</v>
      </c>
      <c r="K24" s="80">
        <v>378</v>
      </c>
      <c r="L24" s="81" t="e">
        <f>K24-M24-#REF!-#REF!-#REF!-#REF!-#REF!-#REF!-#REF!-#REF!-#REF!-#REF!-#REF!-N24</f>
        <v>#REF!</v>
      </c>
      <c r="M24" s="82">
        <v>378</v>
      </c>
      <c r="N24" s="82"/>
    </row>
    <row r="25" spans="1:24" s="20" customFormat="1" ht="41.25" customHeight="1" x14ac:dyDescent="0.25">
      <c r="A25" s="74"/>
      <c r="B25" s="83" t="s">
        <v>102</v>
      </c>
      <c r="C25" s="75"/>
      <c r="D25" s="75" t="s">
        <v>195</v>
      </c>
      <c r="E25" s="84" t="s">
        <v>101</v>
      </c>
      <c r="F25" s="4">
        <v>17</v>
      </c>
      <c r="G25" s="85">
        <v>43487</v>
      </c>
      <c r="H25" s="85">
        <v>43524</v>
      </c>
      <c r="I25" s="86">
        <v>43586</v>
      </c>
      <c r="J25" s="79">
        <v>66514110</v>
      </c>
      <c r="K25" s="80">
        <v>404.37</v>
      </c>
      <c r="L25" s="81" t="e">
        <f>K25-M25-#REF!-#REF!-#REF!-#REF!-#REF!-#REF!-#REF!-#REF!-#REF!-#REF!-#REF!-N25</f>
        <v>#REF!</v>
      </c>
      <c r="M25" s="82">
        <v>404.37</v>
      </c>
      <c r="N25" s="82"/>
    </row>
    <row r="26" spans="1:24" s="20" customFormat="1" ht="41.25" customHeight="1" x14ac:dyDescent="0.25">
      <c r="A26" s="74"/>
      <c r="B26" s="101" t="s">
        <v>74</v>
      </c>
      <c r="C26" s="102" t="s">
        <v>13</v>
      </c>
      <c r="D26" s="102" t="s">
        <v>193</v>
      </c>
      <c r="E26" s="103" t="s">
        <v>75</v>
      </c>
      <c r="F26" s="104">
        <v>18</v>
      </c>
      <c r="G26" s="105">
        <v>43493</v>
      </c>
      <c r="H26" s="105">
        <v>43497</v>
      </c>
      <c r="I26" s="106">
        <v>43830</v>
      </c>
      <c r="J26" s="79">
        <v>39800000</v>
      </c>
      <c r="K26" s="80">
        <v>910</v>
      </c>
      <c r="L26" s="81" t="e">
        <f>K26-M26-#REF!-#REF!-#REF!-#REF!-#REF!-#REF!-#REF!-#REF!-#REF!-#REF!-#REF!-N26</f>
        <v>#REF!</v>
      </c>
      <c r="M26" s="82">
        <v>910</v>
      </c>
      <c r="N26" s="82"/>
    </row>
    <row r="27" spans="1:24" s="20" customFormat="1" ht="41.25" hidden="1" customHeight="1" x14ac:dyDescent="0.25">
      <c r="A27" s="74"/>
      <c r="B27" s="101" t="s">
        <v>103</v>
      </c>
      <c r="C27" s="102"/>
      <c r="D27" s="102" t="s">
        <v>198</v>
      </c>
      <c r="E27" s="103" t="s">
        <v>104</v>
      </c>
      <c r="F27" s="104"/>
      <c r="G27" s="105"/>
      <c r="H27" s="105">
        <v>43483</v>
      </c>
      <c r="I27" s="106"/>
      <c r="J27" s="79">
        <v>15800000</v>
      </c>
      <c r="K27" s="80">
        <v>50</v>
      </c>
      <c r="L27" s="81" t="e">
        <f>K27-M27-#REF!-#REF!-#REF!-#REF!-#REF!-#REF!-#REF!-#REF!-#REF!-#REF!-#REF!-N27</f>
        <v>#REF!</v>
      </c>
      <c r="M27" s="82">
        <v>50</v>
      </c>
      <c r="N27" s="82"/>
    </row>
    <row r="28" spans="1:24" s="20" customFormat="1" ht="41.25" hidden="1" customHeight="1" x14ac:dyDescent="0.25">
      <c r="A28" s="74"/>
      <c r="B28" s="107" t="s">
        <v>103</v>
      </c>
      <c r="C28" s="108"/>
      <c r="D28" s="108" t="s">
        <v>201</v>
      </c>
      <c r="E28" s="109" t="s">
        <v>104</v>
      </c>
      <c r="F28" s="110"/>
      <c r="G28" s="111"/>
      <c r="H28" s="111">
        <v>43486</v>
      </c>
      <c r="I28" s="112"/>
      <c r="J28" s="113">
        <v>15800000</v>
      </c>
      <c r="K28" s="114">
        <v>100</v>
      </c>
      <c r="L28" s="115" t="e">
        <f>K28-M28-#REF!-#REF!-#REF!-#REF!-#REF!-#REF!-#REF!-#REF!-#REF!-#REF!-#REF!-N28</f>
        <v>#REF!</v>
      </c>
      <c r="M28" s="116">
        <v>100</v>
      </c>
      <c r="N28" s="82"/>
    </row>
    <row r="29" spans="1:24" s="20" customFormat="1" ht="41.25" hidden="1" customHeight="1" x14ac:dyDescent="0.25">
      <c r="A29" s="74"/>
      <c r="B29" s="107" t="s">
        <v>103</v>
      </c>
      <c r="C29" s="108"/>
      <c r="D29" s="108" t="s">
        <v>203</v>
      </c>
      <c r="E29" s="109" t="s">
        <v>104</v>
      </c>
      <c r="F29" s="110"/>
      <c r="G29" s="111"/>
      <c r="H29" s="111">
        <v>43488</v>
      </c>
      <c r="I29" s="112"/>
      <c r="J29" s="113">
        <v>15800000</v>
      </c>
      <c r="K29" s="114">
        <v>50</v>
      </c>
      <c r="L29" s="115" t="e">
        <f>K29-M29-#REF!-#REF!-#REF!-#REF!-#REF!-#REF!-#REF!-#REF!-#REF!-#REF!-#REF!-N29</f>
        <v>#REF!</v>
      </c>
      <c r="M29" s="116">
        <v>50</v>
      </c>
      <c r="N29" s="82"/>
    </row>
    <row r="30" spans="1:24" s="20" customFormat="1" ht="24.75" hidden="1" customHeight="1" x14ac:dyDescent="0.25">
      <c r="A30" s="236"/>
      <c r="B30" s="256" t="s">
        <v>30</v>
      </c>
      <c r="C30" s="238" t="s">
        <v>13</v>
      </c>
      <c r="D30" s="238" t="s">
        <v>192</v>
      </c>
      <c r="E30" s="258" t="s">
        <v>68</v>
      </c>
      <c r="F30" s="246"/>
      <c r="G30" s="248"/>
      <c r="H30" s="248"/>
      <c r="I30" s="248"/>
      <c r="J30" s="79">
        <v>41100000</v>
      </c>
      <c r="K30" s="80">
        <v>120</v>
      </c>
      <c r="L30" s="254">
        <v>0</v>
      </c>
      <c r="M30" s="220">
        <v>276</v>
      </c>
      <c r="N30" s="82"/>
    </row>
    <row r="31" spans="1:24" s="20" customFormat="1" ht="18.75" hidden="1" customHeight="1" x14ac:dyDescent="0.25">
      <c r="A31" s="237"/>
      <c r="B31" s="257"/>
      <c r="C31" s="239"/>
      <c r="D31" s="239"/>
      <c r="E31" s="259"/>
      <c r="F31" s="247"/>
      <c r="G31" s="249"/>
      <c r="H31" s="249"/>
      <c r="I31" s="249"/>
      <c r="J31" s="79">
        <v>15900000</v>
      </c>
      <c r="K31" s="80">
        <v>156</v>
      </c>
      <c r="L31" s="255"/>
      <c r="M31" s="221"/>
      <c r="N31" s="82"/>
    </row>
    <row r="32" spans="1:24" s="6" customFormat="1" ht="41.25" customHeight="1" x14ac:dyDescent="0.25">
      <c r="A32" s="74">
        <v>4</v>
      </c>
      <c r="B32" s="83" t="s">
        <v>21</v>
      </c>
      <c r="C32" s="75" t="s">
        <v>13</v>
      </c>
      <c r="D32" s="75" t="s">
        <v>191</v>
      </c>
      <c r="E32" s="84" t="s">
        <v>37</v>
      </c>
      <c r="F32" s="4">
        <v>18</v>
      </c>
      <c r="G32" s="85">
        <v>43497</v>
      </c>
      <c r="H32" s="77">
        <v>43830</v>
      </c>
      <c r="I32" s="86">
        <v>43861</v>
      </c>
      <c r="J32" s="79">
        <v>79340000</v>
      </c>
      <c r="K32" s="80">
        <v>2750</v>
      </c>
      <c r="L32" s="81" t="e">
        <f>K32-M32-#REF!-#REF!-#REF!-#REF!-#REF!-#REF!-#REF!-#REF!-#REF!-#REF!-#REF!-N32</f>
        <v>#REF!</v>
      </c>
      <c r="M32" s="82">
        <v>1000</v>
      </c>
      <c r="N32" s="82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14" s="20" customFormat="1" ht="41.25" customHeight="1" x14ac:dyDescent="0.25">
      <c r="A33" s="74"/>
      <c r="B33" s="83" t="s">
        <v>105</v>
      </c>
      <c r="C33" s="75" t="s">
        <v>13</v>
      </c>
      <c r="D33" s="75" t="s">
        <v>190</v>
      </c>
      <c r="E33" s="84" t="s">
        <v>67</v>
      </c>
      <c r="F33" s="4">
        <v>19</v>
      </c>
      <c r="G33" s="85">
        <v>43501</v>
      </c>
      <c r="H33" s="85">
        <v>43532</v>
      </c>
      <c r="I33" s="89">
        <v>43556</v>
      </c>
      <c r="J33" s="79">
        <v>32422000</v>
      </c>
      <c r="K33" s="80">
        <v>130</v>
      </c>
      <c r="L33" s="81" t="e">
        <f>K33-M33-#REF!-#REF!-#REF!-#REF!-#REF!-#REF!-#REF!-#REF!-#REF!-#REF!-#REF!-N33</f>
        <v>#REF!</v>
      </c>
      <c r="M33" s="82">
        <v>130</v>
      </c>
      <c r="N33" s="82"/>
    </row>
    <row r="34" spans="1:14" s="20" customFormat="1" ht="41.25" customHeight="1" x14ac:dyDescent="0.25">
      <c r="A34" s="74"/>
      <c r="B34" s="95" t="s">
        <v>106</v>
      </c>
      <c r="C34" s="92" t="s">
        <v>13</v>
      </c>
      <c r="D34" s="92" t="s">
        <v>189</v>
      </c>
      <c r="E34" s="96" t="s">
        <v>79</v>
      </c>
      <c r="F34" s="97">
        <v>20</v>
      </c>
      <c r="G34" s="98">
        <v>43501</v>
      </c>
      <c r="H34" s="98">
        <v>43525</v>
      </c>
      <c r="I34" s="99">
        <v>43830</v>
      </c>
      <c r="J34" s="79">
        <v>44423450</v>
      </c>
      <c r="K34" s="100">
        <v>300</v>
      </c>
      <c r="L34" s="81" t="e">
        <f>K34-M34-#REF!-#REF!-#REF!-#REF!-#REF!-#REF!-#REF!-#REF!-#REF!-#REF!-#REF!-N34</f>
        <v>#REF!</v>
      </c>
      <c r="M34" s="82">
        <v>300</v>
      </c>
      <c r="N34" s="82"/>
    </row>
    <row r="35" spans="1:14" s="20" customFormat="1" ht="41.25" customHeight="1" x14ac:dyDescent="0.25">
      <c r="A35" s="74"/>
      <c r="B35" s="95" t="s">
        <v>107</v>
      </c>
      <c r="C35" s="92" t="s">
        <v>13</v>
      </c>
      <c r="D35" s="92" t="s">
        <v>188</v>
      </c>
      <c r="E35" s="96" t="s">
        <v>79</v>
      </c>
      <c r="F35" s="97">
        <v>21</v>
      </c>
      <c r="G35" s="98">
        <v>43501</v>
      </c>
      <c r="H35" s="98">
        <v>43525</v>
      </c>
      <c r="I35" s="99">
        <v>43830</v>
      </c>
      <c r="J35" s="79">
        <v>22458000</v>
      </c>
      <c r="K35" s="100">
        <v>280</v>
      </c>
      <c r="L35" s="81" t="e">
        <f>K35-M35-#REF!-#REF!-#REF!-#REF!-#REF!-#REF!-#REF!-#REF!-#REF!-#REF!-#REF!-N35</f>
        <v>#REF!</v>
      </c>
      <c r="M35" s="82">
        <v>280</v>
      </c>
      <c r="N35" s="82"/>
    </row>
    <row r="36" spans="1:14" s="20" customFormat="1" ht="41.25" customHeight="1" x14ac:dyDescent="0.25">
      <c r="A36" s="74"/>
      <c r="B36" s="95" t="s">
        <v>78</v>
      </c>
      <c r="C36" s="92" t="s">
        <v>13</v>
      </c>
      <c r="D36" s="92" t="s">
        <v>187</v>
      </c>
      <c r="E36" s="96" t="s">
        <v>79</v>
      </c>
      <c r="F36" s="97">
        <v>22</v>
      </c>
      <c r="G36" s="98">
        <v>43501</v>
      </c>
      <c r="H36" s="98">
        <v>43525</v>
      </c>
      <c r="I36" s="99">
        <v>43830</v>
      </c>
      <c r="J36" s="79">
        <v>22816100</v>
      </c>
      <c r="K36" s="100">
        <v>250</v>
      </c>
      <c r="L36" s="81" t="e">
        <f>K36-M36-#REF!-#REF!-#REF!-#REF!-#REF!-#REF!-#REF!-#REF!-#REF!-#REF!-#REF!-N36</f>
        <v>#REF!</v>
      </c>
      <c r="M36" s="82">
        <v>250</v>
      </c>
      <c r="N36" s="82"/>
    </row>
    <row r="37" spans="1:14" s="21" customFormat="1" ht="41.25" hidden="1" customHeight="1" x14ac:dyDescent="0.25">
      <c r="A37" s="117"/>
      <c r="B37" s="118" t="s">
        <v>108</v>
      </c>
      <c r="C37" s="119" t="s">
        <v>13</v>
      </c>
      <c r="D37" s="119" t="s">
        <v>184</v>
      </c>
      <c r="E37" s="120" t="s">
        <v>93</v>
      </c>
      <c r="F37" s="121"/>
      <c r="G37" s="122"/>
      <c r="H37" s="122">
        <v>43507</v>
      </c>
      <c r="I37" s="123"/>
      <c r="J37" s="113">
        <v>55300000</v>
      </c>
      <c r="K37" s="124">
        <v>624.25</v>
      </c>
      <c r="L37" s="81" t="e">
        <f>K37-M37-#REF!-#REF!-#REF!-#REF!-#REF!-#REF!-#REF!-#REF!-#REF!-#REF!-#REF!-N37</f>
        <v>#REF!</v>
      </c>
      <c r="M37" s="116">
        <v>624.25</v>
      </c>
      <c r="N37" s="116"/>
    </row>
    <row r="38" spans="1:14" s="20" customFormat="1" ht="41.25" customHeight="1" x14ac:dyDescent="0.25">
      <c r="A38" s="125"/>
      <c r="B38" s="9" t="s">
        <v>109</v>
      </c>
      <c r="C38" s="92" t="s">
        <v>13</v>
      </c>
      <c r="D38" s="92" t="s">
        <v>183</v>
      </c>
      <c r="E38" s="96" t="s">
        <v>110</v>
      </c>
      <c r="F38" s="97">
        <v>23</v>
      </c>
      <c r="G38" s="98">
        <v>43508</v>
      </c>
      <c r="H38" s="98">
        <v>43539</v>
      </c>
      <c r="I38" s="99">
        <v>43830</v>
      </c>
      <c r="J38" s="79">
        <v>79340000</v>
      </c>
      <c r="K38" s="100">
        <v>250</v>
      </c>
      <c r="L38" s="81" t="e">
        <f>K38-M38-#REF!-#REF!-#REF!-#REF!-#REF!-#REF!-#REF!-#REF!-#REF!-#REF!-#REF!-N38</f>
        <v>#REF!</v>
      </c>
      <c r="M38" s="82">
        <v>250</v>
      </c>
      <c r="N38" s="82"/>
    </row>
    <row r="39" spans="1:14" s="20" customFormat="1" ht="41.25" customHeight="1" x14ac:dyDescent="0.25">
      <c r="A39" s="125"/>
      <c r="B39" s="9" t="s">
        <v>88</v>
      </c>
      <c r="C39" s="92" t="s">
        <v>13</v>
      </c>
      <c r="D39" s="92" t="s">
        <v>182</v>
      </c>
      <c r="E39" s="96" t="s">
        <v>89</v>
      </c>
      <c r="F39" s="97">
        <v>24</v>
      </c>
      <c r="G39" s="98">
        <v>43509</v>
      </c>
      <c r="H39" s="98">
        <v>43539</v>
      </c>
      <c r="I39" s="99">
        <v>43830</v>
      </c>
      <c r="J39" s="79">
        <v>39100000</v>
      </c>
      <c r="K39" s="100">
        <v>1500</v>
      </c>
      <c r="L39" s="81" t="e">
        <f>K39-M39-#REF!-#REF!-#REF!-#REF!-#REF!-#REF!-#REF!-#REF!-#REF!-#REF!-#REF!-N39</f>
        <v>#REF!</v>
      </c>
      <c r="M39" s="82">
        <v>1500</v>
      </c>
      <c r="N39" s="82"/>
    </row>
    <row r="40" spans="1:14" s="20" customFormat="1" ht="41.25" customHeight="1" x14ac:dyDescent="0.25">
      <c r="A40" s="125"/>
      <c r="B40" s="9" t="s">
        <v>32</v>
      </c>
      <c r="C40" s="92" t="s">
        <v>111</v>
      </c>
      <c r="D40" s="75" t="s">
        <v>181</v>
      </c>
      <c r="E40" s="126" t="s">
        <v>91</v>
      </c>
      <c r="F40" s="4">
        <v>25</v>
      </c>
      <c r="G40" s="77">
        <v>43511</v>
      </c>
      <c r="H40" s="77">
        <v>43519</v>
      </c>
      <c r="I40" s="78">
        <v>43830</v>
      </c>
      <c r="J40" s="79">
        <v>30197630</v>
      </c>
      <c r="K40" s="80">
        <v>860</v>
      </c>
      <c r="L40" s="81" t="e">
        <f>K40-M40-#REF!-#REF!-#REF!-#REF!-#REF!-#REF!-#REF!-#REF!-#REF!-#REF!-#REF!-N40</f>
        <v>#REF!</v>
      </c>
      <c r="M40" s="82">
        <v>860</v>
      </c>
      <c r="N40" s="82"/>
    </row>
    <row r="41" spans="1:14" s="20" customFormat="1" ht="41.25" customHeight="1" x14ac:dyDescent="0.25">
      <c r="A41" s="125"/>
      <c r="B41" s="83" t="s">
        <v>30</v>
      </c>
      <c r="C41" s="75" t="s">
        <v>13</v>
      </c>
      <c r="D41" s="75" t="s">
        <v>179</v>
      </c>
      <c r="E41" s="84" t="s">
        <v>69</v>
      </c>
      <c r="F41" s="4">
        <v>26</v>
      </c>
      <c r="G41" s="85">
        <v>43516</v>
      </c>
      <c r="H41" s="85">
        <v>43517</v>
      </c>
      <c r="I41" s="89">
        <v>43830</v>
      </c>
      <c r="J41" s="79">
        <v>15800000</v>
      </c>
      <c r="K41" s="80">
        <v>136</v>
      </c>
      <c r="L41" s="81" t="e">
        <f>K41-M41-#REF!-#REF!-#REF!-#REF!-#REF!-#REF!-#REF!-#REF!-#REF!-#REF!-#REF!-N41</f>
        <v>#REF!</v>
      </c>
      <c r="M41" s="82">
        <v>136</v>
      </c>
      <c r="N41" s="82"/>
    </row>
    <row r="42" spans="1:14" s="21" customFormat="1" ht="18" hidden="1" customHeight="1" x14ac:dyDescent="0.25">
      <c r="A42" s="260"/>
      <c r="B42" s="242" t="s">
        <v>30</v>
      </c>
      <c r="C42" s="222" t="s">
        <v>13</v>
      </c>
      <c r="D42" s="222" t="s">
        <v>180</v>
      </c>
      <c r="E42" s="224" t="s">
        <v>68</v>
      </c>
      <c r="F42" s="226"/>
      <c r="G42" s="228">
        <v>43517</v>
      </c>
      <c r="H42" s="228">
        <v>43522</v>
      </c>
      <c r="I42" s="228"/>
      <c r="J42" s="113">
        <v>41100000</v>
      </c>
      <c r="K42" s="114">
        <v>120</v>
      </c>
      <c r="L42" s="266">
        <v>0</v>
      </c>
      <c r="M42" s="264">
        <v>276</v>
      </c>
      <c r="N42" s="116"/>
    </row>
    <row r="43" spans="1:14" s="21" customFormat="1" ht="17.25" hidden="1" customHeight="1" x14ac:dyDescent="0.25">
      <c r="A43" s="261"/>
      <c r="B43" s="243"/>
      <c r="C43" s="223"/>
      <c r="D43" s="223"/>
      <c r="E43" s="225"/>
      <c r="F43" s="227"/>
      <c r="G43" s="229"/>
      <c r="H43" s="229"/>
      <c r="I43" s="229"/>
      <c r="J43" s="113">
        <v>15900000</v>
      </c>
      <c r="K43" s="114">
        <v>156</v>
      </c>
      <c r="L43" s="267"/>
      <c r="M43" s="265"/>
      <c r="N43" s="116"/>
    </row>
    <row r="44" spans="1:14" s="20" customFormat="1" ht="41.25" customHeight="1" x14ac:dyDescent="0.25">
      <c r="A44" s="125"/>
      <c r="B44" s="83" t="s">
        <v>112</v>
      </c>
      <c r="C44" s="75" t="s">
        <v>13</v>
      </c>
      <c r="D44" s="75" t="s">
        <v>178</v>
      </c>
      <c r="E44" s="84" t="s">
        <v>86</v>
      </c>
      <c r="F44" s="4">
        <v>27</v>
      </c>
      <c r="G44" s="85">
        <v>43518</v>
      </c>
      <c r="H44" s="85">
        <v>43524</v>
      </c>
      <c r="I44" s="89">
        <v>43830</v>
      </c>
      <c r="J44" s="79">
        <v>22800000</v>
      </c>
      <c r="K44" s="80">
        <v>109.5</v>
      </c>
      <c r="L44" s="81">
        <f>K44-M44</f>
        <v>0</v>
      </c>
      <c r="M44" s="82">
        <v>109.5</v>
      </c>
      <c r="N44" s="82"/>
    </row>
    <row r="45" spans="1:14" s="20" customFormat="1" ht="41.25" customHeight="1" x14ac:dyDescent="0.25">
      <c r="A45" s="125"/>
      <c r="B45" s="90" t="s">
        <v>71</v>
      </c>
      <c r="C45" s="75" t="s">
        <v>13</v>
      </c>
      <c r="D45" s="91" t="s">
        <v>177</v>
      </c>
      <c r="E45" s="91" t="s">
        <v>72</v>
      </c>
      <c r="F45" s="92">
        <v>28</v>
      </c>
      <c r="G45" s="93">
        <v>43521</v>
      </c>
      <c r="H45" s="93">
        <v>43521</v>
      </c>
      <c r="I45" s="94">
        <v>43556</v>
      </c>
      <c r="J45" s="79">
        <v>3100000</v>
      </c>
      <c r="K45" s="80">
        <v>15</v>
      </c>
      <c r="L45" s="81">
        <f t="shared" ref="L45:L50" si="0">K45-M45</f>
        <v>0</v>
      </c>
      <c r="M45" s="82">
        <v>15</v>
      </c>
      <c r="N45" s="82"/>
    </row>
    <row r="46" spans="1:14" s="20" customFormat="1" ht="41.25" customHeight="1" x14ac:dyDescent="0.25">
      <c r="A46" s="125"/>
      <c r="B46" s="90" t="s">
        <v>97</v>
      </c>
      <c r="C46" s="75" t="s">
        <v>13</v>
      </c>
      <c r="D46" s="91" t="s">
        <v>176</v>
      </c>
      <c r="E46" s="91" t="s">
        <v>113</v>
      </c>
      <c r="F46" s="92">
        <v>29</v>
      </c>
      <c r="G46" s="93">
        <v>43521</v>
      </c>
      <c r="H46" s="93">
        <v>43524</v>
      </c>
      <c r="I46" s="94">
        <v>43556</v>
      </c>
      <c r="J46" s="79">
        <v>22320000</v>
      </c>
      <c r="K46" s="80">
        <v>375</v>
      </c>
      <c r="L46" s="81">
        <f t="shared" si="0"/>
        <v>0</v>
      </c>
      <c r="M46" s="82">
        <v>375</v>
      </c>
      <c r="N46" s="82"/>
    </row>
    <row r="47" spans="1:14" s="20" customFormat="1" ht="41.25" customHeight="1" x14ac:dyDescent="0.25">
      <c r="A47" s="125"/>
      <c r="B47" s="95" t="s">
        <v>96</v>
      </c>
      <c r="C47" s="92" t="s">
        <v>13</v>
      </c>
      <c r="D47" s="92" t="s">
        <v>175</v>
      </c>
      <c r="E47" s="96" t="s">
        <v>79</v>
      </c>
      <c r="F47" s="97">
        <v>30</v>
      </c>
      <c r="G47" s="98">
        <v>43525</v>
      </c>
      <c r="H47" s="98">
        <v>43525</v>
      </c>
      <c r="I47" s="99">
        <v>43586</v>
      </c>
      <c r="J47" s="79">
        <v>39298700</v>
      </c>
      <c r="K47" s="100">
        <v>164</v>
      </c>
      <c r="L47" s="81">
        <f t="shared" si="0"/>
        <v>0</v>
      </c>
      <c r="M47" s="82">
        <v>164</v>
      </c>
      <c r="N47" s="82"/>
    </row>
    <row r="48" spans="1:14" s="20" customFormat="1" ht="41.25" customHeight="1" x14ac:dyDescent="0.25">
      <c r="A48" s="125"/>
      <c r="B48" s="83" t="s">
        <v>102</v>
      </c>
      <c r="C48" s="75" t="s">
        <v>111</v>
      </c>
      <c r="D48" s="75" t="s">
        <v>174</v>
      </c>
      <c r="E48" s="84" t="s">
        <v>101</v>
      </c>
      <c r="F48" s="4">
        <v>31</v>
      </c>
      <c r="G48" s="85">
        <v>43528</v>
      </c>
      <c r="H48" s="85">
        <v>43585</v>
      </c>
      <c r="I48" s="86">
        <v>43617</v>
      </c>
      <c r="J48" s="79">
        <v>66514110</v>
      </c>
      <c r="K48" s="80">
        <v>622.97</v>
      </c>
      <c r="L48" s="81">
        <f t="shared" si="0"/>
        <v>0</v>
      </c>
      <c r="M48" s="82">
        <v>622.97</v>
      </c>
      <c r="N48" s="82"/>
    </row>
    <row r="49" spans="1:14" s="20" customFormat="1" ht="41.25" customHeight="1" x14ac:dyDescent="0.25">
      <c r="A49" s="125"/>
      <c r="B49" s="90" t="s">
        <v>71</v>
      </c>
      <c r="C49" s="75" t="s">
        <v>13</v>
      </c>
      <c r="D49" s="91" t="s">
        <v>173</v>
      </c>
      <c r="E49" s="91" t="s">
        <v>72</v>
      </c>
      <c r="F49" s="92">
        <v>32</v>
      </c>
      <c r="G49" s="93">
        <v>43528</v>
      </c>
      <c r="H49" s="93">
        <v>43528</v>
      </c>
      <c r="I49" s="94">
        <v>43586</v>
      </c>
      <c r="J49" s="79">
        <v>3100000</v>
      </c>
      <c r="K49" s="80">
        <v>340</v>
      </c>
      <c r="L49" s="81">
        <f t="shared" si="0"/>
        <v>0</v>
      </c>
      <c r="M49" s="82">
        <v>340</v>
      </c>
      <c r="N49" s="82"/>
    </row>
    <row r="50" spans="1:14" s="20" customFormat="1" ht="41.25" customHeight="1" x14ac:dyDescent="0.25">
      <c r="A50" s="125"/>
      <c r="B50" s="83" t="s">
        <v>114</v>
      </c>
      <c r="C50" s="75" t="s">
        <v>13</v>
      </c>
      <c r="D50" s="75" t="s">
        <v>167</v>
      </c>
      <c r="E50" s="84" t="s">
        <v>115</v>
      </c>
      <c r="F50" s="4">
        <v>33</v>
      </c>
      <c r="G50" s="85">
        <v>43539</v>
      </c>
      <c r="H50" s="85">
        <v>43585</v>
      </c>
      <c r="I50" s="89">
        <v>43983</v>
      </c>
      <c r="J50" s="79">
        <v>48700000</v>
      </c>
      <c r="K50" s="80">
        <v>3000</v>
      </c>
      <c r="L50" s="81">
        <f t="shared" si="0"/>
        <v>0</v>
      </c>
      <c r="M50" s="82">
        <v>3000</v>
      </c>
      <c r="N50" s="82"/>
    </row>
    <row r="51" spans="1:14" s="20" customFormat="1" ht="18" hidden="1" customHeight="1" x14ac:dyDescent="0.25">
      <c r="A51" s="236"/>
      <c r="B51" s="242" t="s">
        <v>30</v>
      </c>
      <c r="C51" s="222" t="s">
        <v>13</v>
      </c>
      <c r="D51" s="222" t="s">
        <v>168</v>
      </c>
      <c r="E51" s="224" t="s">
        <v>68</v>
      </c>
      <c r="F51" s="226"/>
      <c r="G51" s="228">
        <v>43542</v>
      </c>
      <c r="H51" s="228">
        <v>43549</v>
      </c>
      <c r="I51" s="228"/>
      <c r="J51" s="113">
        <v>41100000</v>
      </c>
      <c r="K51" s="114">
        <v>120</v>
      </c>
      <c r="L51" s="254">
        <v>0</v>
      </c>
      <c r="M51" s="220">
        <v>276</v>
      </c>
      <c r="N51" s="82"/>
    </row>
    <row r="52" spans="1:14" s="20" customFormat="1" ht="15.75" hidden="1" customHeight="1" x14ac:dyDescent="0.25">
      <c r="A52" s="237"/>
      <c r="B52" s="243"/>
      <c r="C52" s="223"/>
      <c r="D52" s="223"/>
      <c r="E52" s="225"/>
      <c r="F52" s="227"/>
      <c r="G52" s="229"/>
      <c r="H52" s="229"/>
      <c r="I52" s="229"/>
      <c r="J52" s="113">
        <v>15900000</v>
      </c>
      <c r="K52" s="114">
        <v>156</v>
      </c>
      <c r="L52" s="255"/>
      <c r="M52" s="221"/>
      <c r="N52" s="82"/>
    </row>
    <row r="53" spans="1:14" s="20" customFormat="1" ht="41.25" customHeight="1" x14ac:dyDescent="0.25">
      <c r="A53" s="125"/>
      <c r="B53" s="83" t="s">
        <v>48</v>
      </c>
      <c r="C53" s="75" t="s">
        <v>13</v>
      </c>
      <c r="D53" s="75" t="s">
        <v>169</v>
      </c>
      <c r="E53" s="84" t="s">
        <v>49</v>
      </c>
      <c r="F53" s="4">
        <v>34</v>
      </c>
      <c r="G53" s="85">
        <v>43549</v>
      </c>
      <c r="H53" s="85">
        <v>43551</v>
      </c>
      <c r="I53" s="85">
        <v>43586</v>
      </c>
      <c r="J53" s="79">
        <v>50312000</v>
      </c>
      <c r="K53" s="127">
        <v>11.5</v>
      </c>
      <c r="L53" s="81">
        <f>K53-M53</f>
        <v>11.5</v>
      </c>
      <c r="M53" s="82"/>
      <c r="N53" s="82"/>
    </row>
    <row r="54" spans="1:14" s="20" customFormat="1" ht="41.25" hidden="1" customHeight="1" x14ac:dyDescent="0.25">
      <c r="A54" s="4"/>
      <c r="B54" s="128" t="s">
        <v>108</v>
      </c>
      <c r="C54" s="129" t="s">
        <v>13</v>
      </c>
      <c r="D54" s="129" t="s">
        <v>170</v>
      </c>
      <c r="E54" s="130" t="s">
        <v>93</v>
      </c>
      <c r="F54" s="131"/>
      <c r="G54" s="132">
        <v>43550</v>
      </c>
      <c r="H54" s="132">
        <v>43556</v>
      </c>
      <c r="I54" s="132"/>
      <c r="J54" s="113">
        <v>55300000</v>
      </c>
      <c r="K54" s="133">
        <v>113.3</v>
      </c>
      <c r="L54" s="81">
        <f t="shared" ref="L54:L58" si="1">K54-M54</f>
        <v>0</v>
      </c>
      <c r="M54" s="82">
        <v>113.3</v>
      </c>
      <c r="N54" s="82"/>
    </row>
    <row r="55" spans="1:14" s="20" customFormat="1" ht="41.25" customHeight="1" x14ac:dyDescent="0.25">
      <c r="A55" s="125"/>
      <c r="B55" s="83" t="s">
        <v>116</v>
      </c>
      <c r="C55" s="75" t="s">
        <v>13</v>
      </c>
      <c r="D55" s="75" t="s">
        <v>172</v>
      </c>
      <c r="E55" s="84" t="s">
        <v>117</v>
      </c>
      <c r="F55" s="4">
        <v>35</v>
      </c>
      <c r="G55" s="85">
        <v>43556</v>
      </c>
      <c r="H55" s="85">
        <v>43565</v>
      </c>
      <c r="I55" s="89">
        <v>43617</v>
      </c>
      <c r="J55" s="79">
        <v>42512200</v>
      </c>
      <c r="K55" s="80">
        <v>899.99</v>
      </c>
      <c r="L55" s="81">
        <f t="shared" si="1"/>
        <v>0</v>
      </c>
      <c r="M55" s="82">
        <v>899.99</v>
      </c>
      <c r="N55" s="82"/>
    </row>
    <row r="56" spans="1:14" s="20" customFormat="1" ht="41.25" customHeight="1" x14ac:dyDescent="0.25">
      <c r="A56" s="125"/>
      <c r="B56" s="90" t="s">
        <v>70</v>
      </c>
      <c r="C56" s="75" t="s">
        <v>13</v>
      </c>
      <c r="D56" s="75" t="s">
        <v>171</v>
      </c>
      <c r="E56" s="9" t="s">
        <v>57</v>
      </c>
      <c r="F56" s="4">
        <v>36</v>
      </c>
      <c r="G56" s="77">
        <v>43556</v>
      </c>
      <c r="H56" s="77">
        <v>43557</v>
      </c>
      <c r="I56" s="78">
        <v>43617</v>
      </c>
      <c r="J56" s="79">
        <v>18530000</v>
      </c>
      <c r="K56" s="80">
        <v>120.6</v>
      </c>
      <c r="L56" s="81">
        <f t="shared" si="1"/>
        <v>0</v>
      </c>
      <c r="M56" s="82">
        <v>120.6</v>
      </c>
      <c r="N56" s="82"/>
    </row>
    <row r="57" spans="1:14" s="20" customFormat="1" ht="41.25" customHeight="1" x14ac:dyDescent="0.25">
      <c r="A57" s="125"/>
      <c r="B57" s="9" t="s">
        <v>88</v>
      </c>
      <c r="C57" s="92" t="s">
        <v>13</v>
      </c>
      <c r="D57" s="92"/>
      <c r="E57" s="96" t="s">
        <v>89</v>
      </c>
      <c r="F57" s="97">
        <v>37</v>
      </c>
      <c r="G57" s="98">
        <v>43558</v>
      </c>
      <c r="H57" s="98">
        <v>43580</v>
      </c>
      <c r="I57" s="99">
        <v>43830</v>
      </c>
      <c r="J57" s="79">
        <v>39100000</v>
      </c>
      <c r="K57" s="100">
        <v>1500</v>
      </c>
      <c r="L57" s="81">
        <f t="shared" si="1"/>
        <v>0</v>
      </c>
      <c r="M57" s="82">
        <v>1500</v>
      </c>
      <c r="N57" s="82"/>
    </row>
    <row r="58" spans="1:14" s="20" customFormat="1" ht="41.25" customHeight="1" x14ac:dyDescent="0.25">
      <c r="A58" s="125"/>
      <c r="B58" s="83" t="s">
        <v>48</v>
      </c>
      <c r="C58" s="75" t="s">
        <v>13</v>
      </c>
      <c r="D58" s="75" t="s">
        <v>166</v>
      </c>
      <c r="E58" s="84" t="s">
        <v>49</v>
      </c>
      <c r="F58" s="4">
        <v>38</v>
      </c>
      <c r="G58" s="98">
        <v>43558</v>
      </c>
      <c r="H58" s="85">
        <v>43560</v>
      </c>
      <c r="I58" s="85">
        <v>43617</v>
      </c>
      <c r="J58" s="79">
        <v>50312000</v>
      </c>
      <c r="K58" s="127">
        <v>32</v>
      </c>
      <c r="L58" s="81">
        <f t="shared" si="1"/>
        <v>0</v>
      </c>
      <c r="M58" s="82">
        <v>32</v>
      </c>
      <c r="N58" s="82"/>
    </row>
    <row r="59" spans="1:14" s="20" customFormat="1" ht="24" customHeight="1" x14ac:dyDescent="0.25">
      <c r="A59" s="236"/>
      <c r="B59" s="256" t="s">
        <v>85</v>
      </c>
      <c r="C59" s="238" t="s">
        <v>13</v>
      </c>
      <c r="D59" s="238" t="s">
        <v>165</v>
      </c>
      <c r="E59" s="244" t="s">
        <v>86</v>
      </c>
      <c r="F59" s="246">
        <v>39</v>
      </c>
      <c r="G59" s="248">
        <v>43558</v>
      </c>
      <c r="H59" s="248">
        <v>43560</v>
      </c>
      <c r="I59" s="248">
        <v>43617</v>
      </c>
      <c r="J59" s="79">
        <v>22800000</v>
      </c>
      <c r="K59" s="100">
        <v>159</v>
      </c>
      <c r="L59" s="254">
        <v>0</v>
      </c>
      <c r="M59" s="220">
        <v>159</v>
      </c>
      <c r="N59" s="82"/>
    </row>
    <row r="60" spans="1:14" s="20" customFormat="1" ht="17.25" customHeight="1" x14ac:dyDescent="0.25">
      <c r="A60" s="237"/>
      <c r="B60" s="257"/>
      <c r="C60" s="239"/>
      <c r="D60" s="239"/>
      <c r="E60" s="245"/>
      <c r="F60" s="247"/>
      <c r="G60" s="249"/>
      <c r="H60" s="249"/>
      <c r="I60" s="249"/>
      <c r="J60" s="79">
        <v>32500000</v>
      </c>
      <c r="K60" s="100">
        <v>53</v>
      </c>
      <c r="L60" s="255"/>
      <c r="M60" s="221"/>
      <c r="N60" s="82"/>
    </row>
    <row r="61" spans="1:14" s="20" customFormat="1" ht="32.25" customHeight="1" x14ac:dyDescent="0.25">
      <c r="A61" s="134"/>
      <c r="B61" s="135" t="s">
        <v>118</v>
      </c>
      <c r="C61" s="92" t="s">
        <v>13</v>
      </c>
      <c r="D61" s="92" t="s">
        <v>164</v>
      </c>
      <c r="E61" s="136" t="s">
        <v>119</v>
      </c>
      <c r="F61" s="97">
        <v>40</v>
      </c>
      <c r="G61" s="98">
        <v>43558</v>
      </c>
      <c r="H61" s="98">
        <v>43580</v>
      </c>
      <c r="I61" s="99">
        <v>43830</v>
      </c>
      <c r="J61" s="79">
        <v>30200000</v>
      </c>
      <c r="K61" s="100">
        <v>2100</v>
      </c>
      <c r="L61" s="81">
        <f>K61-M61</f>
        <v>0</v>
      </c>
      <c r="M61" s="82">
        <v>2100</v>
      </c>
      <c r="N61" s="82"/>
    </row>
    <row r="62" spans="1:14" s="20" customFormat="1" ht="34.5" customHeight="1" x14ac:dyDescent="0.25">
      <c r="A62" s="134"/>
      <c r="B62" s="135" t="s">
        <v>120</v>
      </c>
      <c r="C62" s="92" t="s">
        <v>13</v>
      </c>
      <c r="D62" s="92" t="s">
        <v>163</v>
      </c>
      <c r="E62" s="136" t="s">
        <v>119</v>
      </c>
      <c r="F62" s="97">
        <v>41</v>
      </c>
      <c r="G62" s="98">
        <v>43558</v>
      </c>
      <c r="H62" s="98">
        <v>43565</v>
      </c>
      <c r="I62" s="99">
        <v>43830</v>
      </c>
      <c r="J62" s="79">
        <v>32500000</v>
      </c>
      <c r="K62" s="100">
        <v>350</v>
      </c>
      <c r="L62" s="81">
        <f t="shared" ref="L62:L67" si="2">K62-M62</f>
        <v>0</v>
      </c>
      <c r="M62" s="82">
        <v>350</v>
      </c>
      <c r="N62" s="82"/>
    </row>
    <row r="63" spans="1:14" s="20" customFormat="1" ht="36.75" customHeight="1" x14ac:dyDescent="0.25">
      <c r="A63" s="134"/>
      <c r="B63" s="95" t="s">
        <v>80</v>
      </c>
      <c r="C63" s="92" t="s">
        <v>13</v>
      </c>
      <c r="D63" s="92" t="s">
        <v>162</v>
      </c>
      <c r="E63" s="96" t="s">
        <v>81</v>
      </c>
      <c r="F63" s="97">
        <v>42</v>
      </c>
      <c r="G63" s="98">
        <v>43565</v>
      </c>
      <c r="H63" s="98">
        <v>43830</v>
      </c>
      <c r="I63" s="99">
        <v>43861</v>
      </c>
      <c r="J63" s="79">
        <v>72200000</v>
      </c>
      <c r="K63" s="100">
        <v>3000</v>
      </c>
      <c r="L63" s="81">
        <f t="shared" si="2"/>
        <v>0</v>
      </c>
      <c r="M63" s="82">
        <v>3000</v>
      </c>
      <c r="N63" s="82"/>
    </row>
    <row r="64" spans="1:14" s="20" customFormat="1" ht="36.75" customHeight="1" x14ac:dyDescent="0.25">
      <c r="A64" s="134"/>
      <c r="B64" s="95" t="s">
        <v>96</v>
      </c>
      <c r="C64" s="92" t="s">
        <v>13</v>
      </c>
      <c r="D64" s="92" t="s">
        <v>161</v>
      </c>
      <c r="E64" s="96" t="s">
        <v>79</v>
      </c>
      <c r="F64" s="97">
        <v>43</v>
      </c>
      <c r="G64" s="98">
        <v>43565</v>
      </c>
      <c r="H64" s="98">
        <v>43565</v>
      </c>
      <c r="I64" s="99">
        <v>43617</v>
      </c>
      <c r="J64" s="79">
        <v>39298700</v>
      </c>
      <c r="K64" s="100">
        <v>56</v>
      </c>
      <c r="L64" s="81">
        <f t="shared" si="2"/>
        <v>0</v>
      </c>
      <c r="M64" s="82">
        <v>56</v>
      </c>
      <c r="N64" s="82"/>
    </row>
    <row r="65" spans="1:14" s="20" customFormat="1" ht="33" customHeight="1" x14ac:dyDescent="0.25">
      <c r="A65" s="134"/>
      <c r="B65" s="90" t="s">
        <v>71</v>
      </c>
      <c r="C65" s="75" t="s">
        <v>13</v>
      </c>
      <c r="D65" s="91" t="s">
        <v>160</v>
      </c>
      <c r="E65" s="91" t="s">
        <v>72</v>
      </c>
      <c r="F65" s="92">
        <v>44</v>
      </c>
      <c r="G65" s="137">
        <v>43565</v>
      </c>
      <c r="H65" s="137">
        <v>43565</v>
      </c>
      <c r="I65" s="138">
        <v>43617</v>
      </c>
      <c r="J65" s="79">
        <v>3100000</v>
      </c>
      <c r="K65" s="80">
        <v>20</v>
      </c>
      <c r="L65" s="81">
        <f t="shared" si="2"/>
        <v>0</v>
      </c>
      <c r="M65" s="82">
        <v>20</v>
      </c>
      <c r="N65" s="82"/>
    </row>
    <row r="66" spans="1:14" s="20" customFormat="1" ht="33.75" hidden="1" customHeight="1" x14ac:dyDescent="0.25">
      <c r="A66" s="4"/>
      <c r="B66" s="139" t="s">
        <v>30</v>
      </c>
      <c r="C66" s="129" t="s">
        <v>13</v>
      </c>
      <c r="D66" s="129" t="s">
        <v>158</v>
      </c>
      <c r="E66" s="130" t="s">
        <v>68</v>
      </c>
      <c r="F66" s="131"/>
      <c r="G66" s="132">
        <v>43566</v>
      </c>
      <c r="H66" s="132">
        <v>43572</v>
      </c>
      <c r="I66" s="132"/>
      <c r="J66" s="113">
        <v>41100000</v>
      </c>
      <c r="K66" s="133">
        <v>120</v>
      </c>
      <c r="L66" s="81">
        <f t="shared" si="2"/>
        <v>0</v>
      </c>
      <c r="M66" s="82">
        <v>120</v>
      </c>
      <c r="N66" s="82"/>
    </row>
    <row r="67" spans="1:14" s="20" customFormat="1" ht="30.75" customHeight="1" x14ac:dyDescent="0.25">
      <c r="A67" s="134"/>
      <c r="B67" s="95" t="s">
        <v>76</v>
      </c>
      <c r="C67" s="75" t="s">
        <v>13</v>
      </c>
      <c r="D67" s="92" t="s">
        <v>157</v>
      </c>
      <c r="E67" s="96" t="s">
        <v>77</v>
      </c>
      <c r="F67" s="97">
        <v>45</v>
      </c>
      <c r="G67" s="98">
        <v>43573</v>
      </c>
      <c r="H67" s="98"/>
      <c r="I67" s="99">
        <v>43983</v>
      </c>
      <c r="J67" s="79">
        <v>63700000</v>
      </c>
      <c r="K67" s="100">
        <v>280</v>
      </c>
      <c r="L67" s="81">
        <f t="shared" si="2"/>
        <v>0</v>
      </c>
      <c r="M67" s="82">
        <v>280</v>
      </c>
      <c r="N67" s="82"/>
    </row>
    <row r="68" spans="1:14" s="20" customFormat="1" ht="21.75" customHeight="1" x14ac:dyDescent="0.25">
      <c r="A68" s="236"/>
      <c r="B68" s="101" t="s">
        <v>121</v>
      </c>
      <c r="C68" s="238" t="s">
        <v>13</v>
      </c>
      <c r="D68" s="238" t="s">
        <v>155</v>
      </c>
      <c r="E68" s="258" t="s">
        <v>58</v>
      </c>
      <c r="F68" s="246">
        <v>46</v>
      </c>
      <c r="G68" s="248">
        <v>43577</v>
      </c>
      <c r="H68" s="248">
        <v>43580</v>
      </c>
      <c r="I68" s="248">
        <v>43830</v>
      </c>
      <c r="J68" s="79">
        <v>9200000</v>
      </c>
      <c r="K68" s="80">
        <v>120</v>
      </c>
      <c r="L68" s="254">
        <v>0</v>
      </c>
      <c r="M68" s="220">
        <v>304</v>
      </c>
      <c r="N68" s="82"/>
    </row>
    <row r="69" spans="1:14" s="20" customFormat="1" ht="18" customHeight="1" x14ac:dyDescent="0.25">
      <c r="A69" s="237"/>
      <c r="B69" s="95" t="s">
        <v>122</v>
      </c>
      <c r="C69" s="239"/>
      <c r="D69" s="239"/>
      <c r="E69" s="259"/>
      <c r="F69" s="247"/>
      <c r="G69" s="249"/>
      <c r="H69" s="249"/>
      <c r="I69" s="249"/>
      <c r="J69" s="79">
        <v>50100000</v>
      </c>
      <c r="K69" s="80">
        <v>184</v>
      </c>
      <c r="L69" s="255"/>
      <c r="M69" s="221"/>
      <c r="N69" s="82"/>
    </row>
    <row r="70" spans="1:14" s="20" customFormat="1" ht="30.75" customHeight="1" x14ac:dyDescent="0.25">
      <c r="A70" s="125"/>
      <c r="B70" s="95" t="s">
        <v>96</v>
      </c>
      <c r="C70" s="92" t="s">
        <v>13</v>
      </c>
      <c r="D70" s="92" t="s">
        <v>156</v>
      </c>
      <c r="E70" s="96" t="s">
        <v>79</v>
      </c>
      <c r="F70" s="97">
        <v>47</v>
      </c>
      <c r="G70" s="98">
        <v>43577</v>
      </c>
      <c r="H70" s="98">
        <v>43577</v>
      </c>
      <c r="I70" s="99">
        <v>43617</v>
      </c>
      <c r="J70" s="79">
        <v>39298700</v>
      </c>
      <c r="K70" s="100">
        <v>152</v>
      </c>
      <c r="L70" s="81">
        <f>K70-M70</f>
        <v>0</v>
      </c>
      <c r="M70" s="82">
        <v>152</v>
      </c>
      <c r="N70" s="82"/>
    </row>
    <row r="71" spans="1:14" s="20" customFormat="1" ht="30.75" customHeight="1" x14ac:dyDescent="0.25">
      <c r="A71" s="125"/>
      <c r="B71" s="135" t="s">
        <v>123</v>
      </c>
      <c r="C71" s="92" t="s">
        <v>13</v>
      </c>
      <c r="D71" s="119" t="s">
        <v>154</v>
      </c>
      <c r="E71" s="140" t="s">
        <v>124</v>
      </c>
      <c r="F71" s="141">
        <v>48</v>
      </c>
      <c r="G71" s="98">
        <v>43587</v>
      </c>
      <c r="H71" s="98">
        <v>43592</v>
      </c>
      <c r="I71" s="99">
        <v>43709</v>
      </c>
      <c r="J71" s="142">
        <v>79212000</v>
      </c>
      <c r="K71" s="143">
        <v>450</v>
      </c>
      <c r="L71" s="81">
        <f t="shared" ref="L71:L72" si="3">K71-M71</f>
        <v>0</v>
      </c>
      <c r="M71" s="82">
        <v>450</v>
      </c>
      <c r="N71" s="82"/>
    </row>
    <row r="72" spans="1:14" s="20" customFormat="1" ht="30.75" customHeight="1" x14ac:dyDescent="0.25">
      <c r="A72" s="125"/>
      <c r="B72" s="83" t="s">
        <v>30</v>
      </c>
      <c r="C72" s="75" t="s">
        <v>13</v>
      </c>
      <c r="D72" s="75" t="s">
        <v>152</v>
      </c>
      <c r="E72" s="84" t="s">
        <v>69</v>
      </c>
      <c r="F72" s="4">
        <v>49</v>
      </c>
      <c r="G72" s="85">
        <v>43588</v>
      </c>
      <c r="H72" s="85">
        <v>43595</v>
      </c>
      <c r="I72" s="89">
        <v>43709</v>
      </c>
      <c r="J72" s="79">
        <v>15800000</v>
      </c>
      <c r="K72" s="80">
        <v>135.19999999999999</v>
      </c>
      <c r="L72" s="81">
        <f t="shared" si="3"/>
        <v>0</v>
      </c>
      <c r="M72" s="82">
        <v>135.19999999999999</v>
      </c>
      <c r="N72" s="82"/>
    </row>
    <row r="73" spans="1:14" s="20" customFormat="1" ht="22.5" hidden="1" customHeight="1" x14ac:dyDescent="0.25">
      <c r="A73" s="236"/>
      <c r="B73" s="242" t="s">
        <v>30</v>
      </c>
      <c r="C73" s="222" t="s">
        <v>13</v>
      </c>
      <c r="D73" s="222" t="s">
        <v>153</v>
      </c>
      <c r="E73" s="224" t="s">
        <v>68</v>
      </c>
      <c r="F73" s="226"/>
      <c r="G73" s="228">
        <v>43586</v>
      </c>
      <c r="H73" s="228">
        <v>43591</v>
      </c>
      <c r="I73" s="228"/>
      <c r="J73" s="113">
        <v>41100000</v>
      </c>
      <c r="K73" s="114">
        <v>120</v>
      </c>
      <c r="L73" s="254">
        <v>0</v>
      </c>
      <c r="M73" s="220">
        <v>276</v>
      </c>
      <c r="N73" s="82"/>
    </row>
    <row r="74" spans="1:14" s="20" customFormat="1" ht="19.5" hidden="1" customHeight="1" x14ac:dyDescent="0.25">
      <c r="A74" s="237"/>
      <c r="B74" s="243"/>
      <c r="C74" s="223"/>
      <c r="D74" s="223"/>
      <c r="E74" s="225"/>
      <c r="F74" s="227"/>
      <c r="G74" s="229"/>
      <c r="H74" s="229"/>
      <c r="I74" s="229"/>
      <c r="J74" s="113">
        <v>15900000</v>
      </c>
      <c r="K74" s="114">
        <v>156</v>
      </c>
      <c r="L74" s="255"/>
      <c r="M74" s="221"/>
      <c r="N74" s="82"/>
    </row>
    <row r="75" spans="1:14" s="20" customFormat="1" ht="30.75" customHeight="1" x14ac:dyDescent="0.25">
      <c r="A75" s="4"/>
      <c r="B75" s="83" t="s">
        <v>46</v>
      </c>
      <c r="C75" s="75" t="s">
        <v>13</v>
      </c>
      <c r="D75" s="75" t="s">
        <v>134</v>
      </c>
      <c r="E75" s="84" t="s">
        <v>47</v>
      </c>
      <c r="F75" s="4">
        <v>50</v>
      </c>
      <c r="G75" s="85">
        <v>43595</v>
      </c>
      <c r="H75" s="85">
        <v>43607</v>
      </c>
      <c r="I75" s="85">
        <v>43709</v>
      </c>
      <c r="J75" s="79">
        <v>92622000</v>
      </c>
      <c r="K75" s="127">
        <v>350</v>
      </c>
      <c r="L75" s="81">
        <f>K75-M75</f>
        <v>0</v>
      </c>
      <c r="M75" s="82">
        <v>350</v>
      </c>
      <c r="N75" s="82"/>
    </row>
    <row r="76" spans="1:14" s="20" customFormat="1" ht="28.5" customHeight="1" x14ac:dyDescent="0.25">
      <c r="A76" s="4"/>
      <c r="B76" s="90" t="s">
        <v>71</v>
      </c>
      <c r="C76" s="75" t="s">
        <v>13</v>
      </c>
      <c r="D76" s="91" t="s">
        <v>133</v>
      </c>
      <c r="E76" s="91" t="s">
        <v>125</v>
      </c>
      <c r="F76" s="92">
        <v>51</v>
      </c>
      <c r="G76" s="93">
        <v>43599</v>
      </c>
      <c r="H76" s="93">
        <v>43599</v>
      </c>
      <c r="I76" s="94">
        <v>43647</v>
      </c>
      <c r="J76" s="79">
        <v>3100000</v>
      </c>
      <c r="K76" s="80">
        <v>50</v>
      </c>
      <c r="L76" s="81">
        <f t="shared" ref="L76:L78" si="4">K76-M76</f>
        <v>0</v>
      </c>
      <c r="M76" s="82">
        <v>50</v>
      </c>
      <c r="N76" s="82"/>
    </row>
    <row r="77" spans="1:14" s="20" customFormat="1" ht="30.75" customHeight="1" x14ac:dyDescent="0.25">
      <c r="A77" s="4"/>
      <c r="B77" s="83" t="s">
        <v>126</v>
      </c>
      <c r="C77" s="75" t="s">
        <v>13</v>
      </c>
      <c r="D77" s="75" t="s">
        <v>132</v>
      </c>
      <c r="E77" s="84" t="s">
        <v>127</v>
      </c>
      <c r="F77" s="4">
        <v>52</v>
      </c>
      <c r="G77" s="85">
        <v>43602</v>
      </c>
      <c r="H77" s="85">
        <v>43610</v>
      </c>
      <c r="I77" s="85">
        <v>43830</v>
      </c>
      <c r="J77" s="79">
        <v>39800000</v>
      </c>
      <c r="K77" s="127">
        <v>510</v>
      </c>
      <c r="L77" s="81">
        <f t="shared" si="4"/>
        <v>0</v>
      </c>
      <c r="M77" s="82">
        <v>510</v>
      </c>
      <c r="N77" s="82"/>
    </row>
    <row r="78" spans="1:14" s="18" customFormat="1" ht="32.25" customHeight="1" x14ac:dyDescent="0.25">
      <c r="A78" s="144"/>
      <c r="B78" s="145" t="s">
        <v>128</v>
      </c>
      <c r="C78" s="75" t="s">
        <v>13</v>
      </c>
      <c r="D78" s="75" t="s">
        <v>131</v>
      </c>
      <c r="E78" s="146" t="s">
        <v>129</v>
      </c>
      <c r="F78" s="144">
        <v>53</v>
      </c>
      <c r="G78" s="85">
        <v>43602</v>
      </c>
      <c r="H78" s="85">
        <v>43617</v>
      </c>
      <c r="I78" s="85">
        <v>43709</v>
      </c>
      <c r="J78" s="142">
        <v>50112000</v>
      </c>
      <c r="K78" s="147">
        <v>400</v>
      </c>
      <c r="L78" s="81">
        <f t="shared" si="4"/>
        <v>0</v>
      </c>
      <c r="M78" s="148">
        <v>400</v>
      </c>
      <c r="N78" s="148"/>
    </row>
    <row r="79" spans="1:14" s="18" customFormat="1" ht="27" hidden="1" customHeight="1" x14ac:dyDescent="0.25">
      <c r="A79" s="250"/>
      <c r="B79" s="242" t="s">
        <v>30</v>
      </c>
      <c r="C79" s="222" t="s">
        <v>13</v>
      </c>
      <c r="D79" s="222" t="s">
        <v>130</v>
      </c>
      <c r="E79" s="224" t="s">
        <v>68</v>
      </c>
      <c r="F79" s="226"/>
      <c r="G79" s="228">
        <v>43608</v>
      </c>
      <c r="H79" s="228">
        <v>43609</v>
      </c>
      <c r="I79" s="228"/>
      <c r="J79" s="113">
        <v>41100000</v>
      </c>
      <c r="K79" s="114">
        <v>120</v>
      </c>
      <c r="L79" s="230">
        <v>0</v>
      </c>
      <c r="M79" s="252">
        <v>276</v>
      </c>
      <c r="N79" s="149"/>
    </row>
    <row r="80" spans="1:14" s="18" customFormat="1" ht="23.25" hidden="1" customHeight="1" x14ac:dyDescent="0.25">
      <c r="A80" s="251"/>
      <c r="B80" s="243"/>
      <c r="C80" s="223"/>
      <c r="D80" s="223"/>
      <c r="E80" s="225"/>
      <c r="F80" s="227"/>
      <c r="G80" s="229"/>
      <c r="H80" s="229"/>
      <c r="I80" s="229"/>
      <c r="J80" s="113">
        <v>15900000</v>
      </c>
      <c r="K80" s="114">
        <v>156</v>
      </c>
      <c r="L80" s="231"/>
      <c r="M80" s="253"/>
      <c r="N80" s="149"/>
    </row>
    <row r="81" spans="1:24" s="18" customFormat="1" ht="24.75" customHeight="1" x14ac:dyDescent="0.25">
      <c r="A81" s="150"/>
      <c r="B81" s="135" t="s">
        <v>222</v>
      </c>
      <c r="C81" s="75" t="s">
        <v>13</v>
      </c>
      <c r="D81" s="92" t="s">
        <v>229</v>
      </c>
      <c r="E81" s="140" t="s">
        <v>90</v>
      </c>
      <c r="F81" s="141">
        <v>54</v>
      </c>
      <c r="G81" s="98">
        <v>43621</v>
      </c>
      <c r="H81" s="98">
        <v>43623</v>
      </c>
      <c r="I81" s="99">
        <v>43709</v>
      </c>
      <c r="J81" s="142">
        <v>50300000</v>
      </c>
      <c r="K81" s="151">
        <v>130</v>
      </c>
      <c r="L81" s="152">
        <f>K81-M81</f>
        <v>0</v>
      </c>
      <c r="M81" s="149">
        <v>130</v>
      </c>
      <c r="N81" s="149"/>
    </row>
    <row r="82" spans="1:24" s="18" customFormat="1" ht="23.25" customHeight="1" x14ac:dyDescent="0.25">
      <c r="A82" s="150"/>
      <c r="B82" s="135" t="s">
        <v>228</v>
      </c>
      <c r="C82" s="75" t="s">
        <v>13</v>
      </c>
      <c r="D82" s="92" t="s">
        <v>227</v>
      </c>
      <c r="E82" s="140" t="s">
        <v>95</v>
      </c>
      <c r="F82" s="141">
        <v>55</v>
      </c>
      <c r="G82" s="98">
        <v>43621</v>
      </c>
      <c r="H82" s="98">
        <v>43623</v>
      </c>
      <c r="I82" s="99">
        <v>43709</v>
      </c>
      <c r="J82" s="142">
        <v>22800000</v>
      </c>
      <c r="K82" s="151">
        <v>67.7</v>
      </c>
      <c r="L82" s="152">
        <f>K82-M82</f>
        <v>0</v>
      </c>
      <c r="M82" s="149">
        <v>67.7</v>
      </c>
      <c r="N82" s="149"/>
    </row>
    <row r="83" spans="1:24" s="18" customFormat="1" ht="23.25" hidden="1" customHeight="1" x14ac:dyDescent="0.25">
      <c r="A83" s="150"/>
      <c r="B83" s="107" t="s">
        <v>103</v>
      </c>
      <c r="C83" s="119"/>
      <c r="D83" s="119" t="s">
        <v>226</v>
      </c>
      <c r="E83" s="120" t="s">
        <v>215</v>
      </c>
      <c r="F83" s="121"/>
      <c r="G83" s="122">
        <v>43630</v>
      </c>
      <c r="H83" s="122">
        <v>43633</v>
      </c>
      <c r="I83" s="123"/>
      <c r="J83" s="113">
        <v>15800000</v>
      </c>
      <c r="K83" s="153">
        <v>100</v>
      </c>
      <c r="L83" s="152">
        <f>K83-M83</f>
        <v>0</v>
      </c>
      <c r="M83" s="149">
        <v>100</v>
      </c>
      <c r="N83" s="149"/>
    </row>
    <row r="84" spans="1:24" s="18" customFormat="1" ht="23.25" customHeight="1" x14ac:dyDescent="0.25">
      <c r="A84" s="150"/>
      <c r="B84" s="145" t="s">
        <v>32</v>
      </c>
      <c r="C84" s="92" t="s">
        <v>111</v>
      </c>
      <c r="D84" s="92" t="s">
        <v>225</v>
      </c>
      <c r="E84" s="140" t="s">
        <v>91</v>
      </c>
      <c r="F84" s="141">
        <v>56</v>
      </c>
      <c r="G84" s="98">
        <v>43635</v>
      </c>
      <c r="H84" s="98">
        <v>43644</v>
      </c>
      <c r="I84" s="99">
        <v>43830</v>
      </c>
      <c r="J84" s="142">
        <v>30100000</v>
      </c>
      <c r="K84" s="151">
        <v>890</v>
      </c>
      <c r="L84" s="152">
        <f>K84-M84</f>
        <v>0</v>
      </c>
      <c r="M84" s="149">
        <v>890</v>
      </c>
      <c r="N84" s="149"/>
    </row>
    <row r="85" spans="1:24" s="17" customFormat="1" ht="23.25" hidden="1" customHeight="1" x14ac:dyDescent="0.25">
      <c r="A85" s="250"/>
      <c r="B85" s="242" t="s">
        <v>30</v>
      </c>
      <c r="C85" s="222"/>
      <c r="D85" s="222" t="s">
        <v>224</v>
      </c>
      <c r="E85" s="224" t="s">
        <v>68</v>
      </c>
      <c r="F85" s="226"/>
      <c r="G85" s="228">
        <v>43635</v>
      </c>
      <c r="H85" s="228">
        <v>43636</v>
      </c>
      <c r="I85" s="228"/>
      <c r="J85" s="113">
        <v>41100000</v>
      </c>
      <c r="K85" s="114">
        <v>120</v>
      </c>
      <c r="L85" s="230">
        <v>0</v>
      </c>
      <c r="M85" s="252">
        <v>276</v>
      </c>
      <c r="N85" s="149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s="17" customFormat="1" ht="23.25" hidden="1" customHeight="1" x14ac:dyDescent="0.25">
      <c r="A86" s="251"/>
      <c r="B86" s="243"/>
      <c r="C86" s="223"/>
      <c r="D86" s="223"/>
      <c r="E86" s="225"/>
      <c r="F86" s="227"/>
      <c r="G86" s="229"/>
      <c r="H86" s="229"/>
      <c r="I86" s="229"/>
      <c r="J86" s="113">
        <v>15900000</v>
      </c>
      <c r="K86" s="114">
        <v>156</v>
      </c>
      <c r="L86" s="231"/>
      <c r="M86" s="253"/>
      <c r="N86" s="149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s="18" customFormat="1" ht="23.25" customHeight="1" x14ac:dyDescent="0.25">
      <c r="A87" s="150"/>
      <c r="B87" s="135" t="s">
        <v>222</v>
      </c>
      <c r="C87" s="75" t="s">
        <v>13</v>
      </c>
      <c r="D87" s="92" t="s">
        <v>223</v>
      </c>
      <c r="E87" s="140" t="s">
        <v>90</v>
      </c>
      <c r="F87" s="141">
        <v>57</v>
      </c>
      <c r="G87" s="98">
        <v>43636</v>
      </c>
      <c r="H87" s="98">
        <v>43638</v>
      </c>
      <c r="I87" s="99">
        <v>43709</v>
      </c>
      <c r="J87" s="142">
        <v>50300000</v>
      </c>
      <c r="K87" s="151">
        <v>200</v>
      </c>
      <c r="L87" s="152">
        <f>K87-M87</f>
        <v>0</v>
      </c>
      <c r="M87" s="149">
        <v>200</v>
      </c>
      <c r="N87" s="149"/>
    </row>
    <row r="88" spans="1:24" s="18" customFormat="1" ht="23.25" customHeight="1" x14ac:dyDescent="0.25">
      <c r="A88" s="150"/>
      <c r="B88" s="135" t="s">
        <v>222</v>
      </c>
      <c r="C88" s="75" t="s">
        <v>13</v>
      </c>
      <c r="D88" s="92" t="s">
        <v>221</v>
      </c>
      <c r="E88" s="140" t="s">
        <v>119</v>
      </c>
      <c r="F88" s="141">
        <v>58</v>
      </c>
      <c r="G88" s="98">
        <v>43636</v>
      </c>
      <c r="H88" s="98">
        <v>43638</v>
      </c>
      <c r="I88" s="99">
        <v>43709</v>
      </c>
      <c r="J88" s="142">
        <v>50300000</v>
      </c>
      <c r="K88" s="151">
        <v>50</v>
      </c>
      <c r="L88" s="152">
        <f>K88-M88</f>
        <v>0</v>
      </c>
      <c r="M88" s="149">
        <v>50</v>
      </c>
      <c r="N88" s="149"/>
    </row>
    <row r="89" spans="1:24" s="18" customFormat="1" ht="23.25" customHeight="1" x14ac:dyDescent="0.25">
      <c r="A89" s="150"/>
      <c r="B89" s="135" t="s">
        <v>219</v>
      </c>
      <c r="C89" s="75" t="s">
        <v>13</v>
      </c>
      <c r="D89" s="92" t="s">
        <v>220</v>
      </c>
      <c r="E89" s="140" t="s">
        <v>216</v>
      </c>
      <c r="F89" s="141">
        <v>59</v>
      </c>
      <c r="G89" s="98">
        <v>43636</v>
      </c>
      <c r="H89" s="98">
        <v>43651</v>
      </c>
      <c r="I89" s="99">
        <v>43709</v>
      </c>
      <c r="J89" s="142">
        <v>39500000</v>
      </c>
      <c r="K89" s="151">
        <v>552.98</v>
      </c>
      <c r="L89" s="152">
        <f>K89-M89</f>
        <v>0</v>
      </c>
      <c r="M89" s="149">
        <v>552.98</v>
      </c>
      <c r="N89" s="149"/>
    </row>
    <row r="90" spans="1:24" s="18" customFormat="1" ht="32.25" customHeight="1" x14ac:dyDescent="0.25">
      <c r="A90" s="150"/>
      <c r="B90" s="135" t="s">
        <v>218</v>
      </c>
      <c r="C90" s="75" t="s">
        <v>13</v>
      </c>
      <c r="D90" s="92" t="s">
        <v>217</v>
      </c>
      <c r="E90" s="140" t="s">
        <v>94</v>
      </c>
      <c r="F90" s="141">
        <v>60</v>
      </c>
      <c r="G90" s="98">
        <v>43636</v>
      </c>
      <c r="H90" s="98">
        <v>43641</v>
      </c>
      <c r="I90" s="99">
        <v>43830</v>
      </c>
      <c r="J90" s="142">
        <v>50700000</v>
      </c>
      <c r="K90" s="151">
        <v>200</v>
      </c>
      <c r="L90" s="152">
        <f>K90-M90</f>
        <v>0</v>
      </c>
      <c r="M90" s="149">
        <v>200</v>
      </c>
      <c r="N90" s="149"/>
    </row>
    <row r="91" spans="1:24" s="18" customFormat="1" ht="27" customHeight="1" x14ac:dyDescent="0.25">
      <c r="A91" s="150"/>
      <c r="B91" s="135"/>
      <c r="C91" s="75"/>
      <c r="D91" s="92"/>
      <c r="E91" s="91"/>
      <c r="F91" s="92"/>
      <c r="G91" s="137"/>
      <c r="H91" s="93"/>
      <c r="I91" s="94"/>
      <c r="J91" s="79"/>
      <c r="K91" s="80"/>
      <c r="L91" s="81"/>
      <c r="M91" s="82"/>
      <c r="N91" s="149"/>
    </row>
    <row r="92" spans="1:24" s="21" customFormat="1" ht="32.25" customHeight="1" x14ac:dyDescent="0.25">
      <c r="A92" s="154"/>
      <c r="B92" s="155"/>
      <c r="C92" s="119"/>
      <c r="D92" s="119"/>
      <c r="E92" s="120"/>
      <c r="F92" s="121"/>
      <c r="G92" s="122"/>
      <c r="H92" s="122"/>
      <c r="I92" s="123"/>
      <c r="J92" s="113"/>
      <c r="K92" s="153"/>
      <c r="L92" s="115"/>
      <c r="M92" s="156"/>
      <c r="N92" s="156"/>
    </row>
    <row r="93" spans="1:24" s="20" customFormat="1" ht="21.75" hidden="1" customHeight="1" x14ac:dyDescent="0.25">
      <c r="A93" s="56"/>
      <c r="B93" s="95"/>
      <c r="C93" s="75"/>
      <c r="D93" s="92"/>
      <c r="E93" s="96"/>
      <c r="F93" s="97"/>
      <c r="G93" s="98"/>
      <c r="H93" s="98"/>
      <c r="I93" s="99"/>
      <c r="J93" s="79"/>
      <c r="K93" s="100"/>
      <c r="L93" s="81"/>
      <c r="M93" s="157"/>
      <c r="N93" s="157"/>
    </row>
    <row r="94" spans="1:24" s="20" customFormat="1" ht="21.75" hidden="1" customHeight="1" x14ac:dyDescent="0.25">
      <c r="A94" s="56"/>
      <c r="B94" s="95"/>
      <c r="C94" s="75"/>
      <c r="D94" s="92"/>
      <c r="E94" s="96"/>
      <c r="F94" s="97"/>
      <c r="G94" s="98"/>
      <c r="H94" s="98"/>
      <c r="I94" s="99"/>
      <c r="J94" s="79"/>
      <c r="K94" s="100"/>
      <c r="L94" s="81"/>
      <c r="M94" s="157"/>
      <c r="N94" s="157"/>
    </row>
    <row r="95" spans="1:24" s="20" customFormat="1" ht="38.25" hidden="1" customHeight="1" x14ac:dyDescent="0.25">
      <c r="A95" s="56"/>
      <c r="B95" s="83"/>
      <c r="C95" s="75"/>
      <c r="D95" s="75"/>
      <c r="E95" s="84"/>
      <c r="F95" s="4"/>
      <c r="G95" s="85"/>
      <c r="H95" s="85"/>
      <c r="I95" s="89"/>
      <c r="J95" s="79"/>
      <c r="K95" s="80"/>
      <c r="L95" s="81"/>
      <c r="M95" s="82"/>
      <c r="N95" s="157"/>
    </row>
    <row r="96" spans="1:24" s="20" customFormat="1" ht="21.75" hidden="1" customHeight="1" x14ac:dyDescent="0.25">
      <c r="A96" s="56"/>
      <c r="B96" s="95"/>
      <c r="C96" s="75"/>
      <c r="D96" s="92"/>
      <c r="E96" s="96"/>
      <c r="F96" s="97"/>
      <c r="G96" s="98"/>
      <c r="H96" s="98"/>
      <c r="I96" s="99"/>
      <c r="J96" s="79"/>
      <c r="K96" s="100"/>
      <c r="L96" s="81"/>
      <c r="M96" s="157"/>
      <c r="N96" s="157"/>
    </row>
    <row r="97" spans="1:24" s="20" customFormat="1" ht="21.75" hidden="1" customHeight="1" x14ac:dyDescent="0.25">
      <c r="A97" s="236"/>
      <c r="B97" s="95"/>
      <c r="C97" s="238"/>
      <c r="D97" s="238"/>
      <c r="E97" s="244"/>
      <c r="F97" s="246"/>
      <c r="G97" s="248"/>
      <c r="H97" s="248"/>
      <c r="I97" s="248"/>
      <c r="J97" s="79"/>
      <c r="K97" s="100"/>
      <c r="L97" s="81"/>
      <c r="M97" s="157"/>
      <c r="N97" s="157"/>
    </row>
    <row r="98" spans="1:24" s="20" customFormat="1" ht="21.75" hidden="1" customHeight="1" x14ac:dyDescent="0.25">
      <c r="A98" s="237"/>
      <c r="B98" s="95"/>
      <c r="C98" s="239"/>
      <c r="D98" s="239"/>
      <c r="E98" s="245"/>
      <c r="F98" s="247"/>
      <c r="G98" s="249"/>
      <c r="H98" s="249"/>
      <c r="I98" s="249"/>
      <c r="J98" s="79"/>
      <c r="K98" s="100"/>
      <c r="L98" s="81"/>
      <c r="M98" s="157"/>
      <c r="N98" s="157"/>
    </row>
    <row r="99" spans="1:24" s="5" customFormat="1" ht="21.75" hidden="1" customHeight="1" x14ac:dyDescent="0.25">
      <c r="A99" s="56"/>
      <c r="B99" s="95"/>
      <c r="C99" s="75"/>
      <c r="D99" s="92"/>
      <c r="E99" s="96"/>
      <c r="F99" s="97"/>
      <c r="G99" s="98"/>
      <c r="H99" s="98"/>
      <c r="I99" s="99"/>
      <c r="J99" s="79"/>
      <c r="K99" s="100"/>
      <c r="L99" s="81"/>
      <c r="M99" s="157"/>
      <c r="N99" s="157"/>
    </row>
    <row r="100" spans="1:24" s="5" customFormat="1" ht="21.75" hidden="1" customHeight="1" x14ac:dyDescent="0.25">
      <c r="A100" s="56"/>
      <c r="B100" s="95"/>
      <c r="C100" s="75"/>
      <c r="D100" s="92"/>
      <c r="E100" s="96"/>
      <c r="F100" s="97"/>
      <c r="G100" s="98"/>
      <c r="H100" s="98"/>
      <c r="I100" s="99"/>
      <c r="J100" s="79"/>
      <c r="K100" s="100"/>
      <c r="L100" s="81"/>
      <c r="M100" s="157"/>
      <c r="N100" s="157"/>
    </row>
    <row r="101" spans="1:24" s="5" customFormat="1" ht="21.75" hidden="1" customHeight="1" x14ac:dyDescent="0.25">
      <c r="A101" s="56"/>
      <c r="B101" s="242"/>
      <c r="C101" s="222"/>
      <c r="D101" s="222"/>
      <c r="E101" s="224"/>
      <c r="F101" s="226"/>
      <c r="G101" s="228"/>
      <c r="H101" s="228"/>
      <c r="I101" s="228"/>
      <c r="J101" s="113"/>
      <c r="K101" s="114"/>
      <c r="L101" s="230"/>
      <c r="M101" s="252"/>
      <c r="N101" s="157"/>
    </row>
    <row r="102" spans="1:24" s="5" customFormat="1" ht="21.75" hidden="1" customHeight="1" x14ac:dyDescent="0.25">
      <c r="A102" s="56"/>
      <c r="B102" s="243"/>
      <c r="C102" s="223"/>
      <c r="D102" s="223"/>
      <c r="E102" s="225"/>
      <c r="F102" s="227"/>
      <c r="G102" s="229"/>
      <c r="H102" s="229"/>
      <c r="I102" s="229"/>
      <c r="J102" s="113"/>
      <c r="K102" s="114"/>
      <c r="L102" s="231"/>
      <c r="M102" s="253"/>
      <c r="N102" s="157"/>
    </row>
    <row r="103" spans="1:24" s="5" customFormat="1" ht="21.75" hidden="1" customHeight="1" x14ac:dyDescent="0.25">
      <c r="A103" s="56"/>
      <c r="B103" s="95"/>
      <c r="C103" s="92"/>
      <c r="D103" s="92"/>
      <c r="E103" s="96"/>
      <c r="F103" s="97"/>
      <c r="G103" s="98"/>
      <c r="H103" s="98"/>
      <c r="I103" s="99"/>
      <c r="J103" s="79"/>
      <c r="K103" s="100"/>
      <c r="L103" s="81"/>
      <c r="M103" s="157"/>
      <c r="N103" s="157"/>
    </row>
    <row r="104" spans="1:24" s="5" customFormat="1" ht="21.75" hidden="1" customHeight="1" x14ac:dyDescent="0.25">
      <c r="A104" s="56"/>
      <c r="B104" s="95"/>
      <c r="C104" s="92"/>
      <c r="D104" s="92"/>
      <c r="E104" s="96"/>
      <c r="F104" s="97"/>
      <c r="G104" s="98"/>
      <c r="H104" s="98"/>
      <c r="I104" s="99"/>
      <c r="J104" s="79"/>
      <c r="K104" s="100"/>
      <c r="L104" s="81"/>
      <c r="M104" s="157"/>
      <c r="N104" s="157"/>
    </row>
    <row r="105" spans="1:24" s="5" customFormat="1" ht="21.75" hidden="1" customHeight="1" x14ac:dyDescent="0.25">
      <c r="A105" s="56"/>
      <c r="B105" s="95"/>
      <c r="C105" s="92"/>
      <c r="D105" s="92"/>
      <c r="E105" s="96"/>
      <c r="F105" s="97"/>
      <c r="G105" s="98"/>
      <c r="H105" s="98"/>
      <c r="I105" s="99"/>
      <c r="J105" s="79"/>
      <c r="K105" s="100"/>
      <c r="L105" s="81"/>
      <c r="M105" s="157"/>
      <c r="N105" s="157"/>
    </row>
    <row r="106" spans="1:24" s="5" customFormat="1" ht="21.75" hidden="1" customHeight="1" x14ac:dyDescent="0.25">
      <c r="A106" s="56"/>
      <c r="B106" s="95"/>
      <c r="C106" s="92"/>
      <c r="D106" s="92"/>
      <c r="E106" s="96"/>
      <c r="F106" s="97"/>
      <c r="G106" s="98"/>
      <c r="H106" s="98"/>
      <c r="I106" s="99"/>
      <c r="J106" s="79"/>
      <c r="K106" s="100"/>
      <c r="L106" s="81"/>
      <c r="M106" s="157"/>
      <c r="N106" s="157"/>
    </row>
    <row r="107" spans="1:24" s="5" customFormat="1" ht="21.75" hidden="1" customHeight="1" x14ac:dyDescent="0.25">
      <c r="A107" s="56"/>
      <c r="B107" s="95"/>
      <c r="C107" s="92"/>
      <c r="D107" s="92"/>
      <c r="E107" s="96"/>
      <c r="F107" s="97"/>
      <c r="G107" s="98"/>
      <c r="H107" s="98"/>
      <c r="I107" s="99"/>
      <c r="J107" s="79"/>
      <c r="K107" s="100"/>
      <c r="L107" s="81"/>
      <c r="M107" s="157"/>
      <c r="N107" s="157"/>
    </row>
    <row r="108" spans="1:24" s="5" customFormat="1" ht="18" hidden="1" customHeight="1" x14ac:dyDescent="0.25">
      <c r="A108" s="56"/>
      <c r="B108" s="95"/>
      <c r="C108" s="92"/>
      <c r="D108" s="92"/>
      <c r="E108" s="96"/>
      <c r="F108" s="97"/>
      <c r="G108" s="98"/>
      <c r="H108" s="98"/>
      <c r="I108" s="99"/>
      <c r="J108" s="79"/>
      <c r="K108" s="100"/>
      <c r="L108" s="81"/>
      <c r="M108" s="157"/>
      <c r="N108" s="157"/>
    </row>
    <row r="109" spans="1:24" s="5" customFormat="1" ht="18" hidden="1" customHeight="1" x14ac:dyDescent="0.25">
      <c r="A109" s="56"/>
      <c r="B109" s="95"/>
      <c r="C109" s="92"/>
      <c r="D109" s="92"/>
      <c r="E109" s="96"/>
      <c r="F109" s="97"/>
      <c r="G109" s="98"/>
      <c r="H109" s="98"/>
      <c r="I109" s="99"/>
      <c r="J109" s="79"/>
      <c r="K109" s="100"/>
      <c r="L109" s="81"/>
      <c r="M109" s="157"/>
      <c r="N109" s="157"/>
    </row>
    <row r="110" spans="1:24" s="4" customFormat="1" ht="18.75" customHeight="1" x14ac:dyDescent="0.25">
      <c r="A110" s="74"/>
      <c r="B110" s="158" t="s">
        <v>36</v>
      </c>
      <c r="C110" s="159"/>
      <c r="D110" s="159"/>
      <c r="E110" s="160"/>
      <c r="F110" s="159"/>
      <c r="G110" s="159"/>
      <c r="H110" s="159"/>
      <c r="I110" s="159"/>
      <c r="J110" s="79"/>
      <c r="K110" s="161"/>
      <c r="L110" s="162"/>
      <c r="M110" s="82"/>
      <c r="N110" s="82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s="4" customFormat="1" ht="26.25" customHeight="1" x14ac:dyDescent="0.25">
      <c r="A111" s="74">
        <v>1</v>
      </c>
      <c r="B111" s="9" t="s">
        <v>17</v>
      </c>
      <c r="C111" s="75" t="s">
        <v>82</v>
      </c>
      <c r="D111" s="75" t="s">
        <v>238</v>
      </c>
      <c r="E111" s="163" t="s">
        <v>41</v>
      </c>
      <c r="F111" s="4">
        <v>1</v>
      </c>
      <c r="G111" s="77">
        <v>43461</v>
      </c>
      <c r="H111" s="77">
        <v>43830</v>
      </c>
      <c r="I111" s="78">
        <v>43861</v>
      </c>
      <c r="J111" s="79">
        <v>9100000</v>
      </c>
      <c r="K111" s="80">
        <v>48240</v>
      </c>
      <c r="L111" s="162" t="e">
        <f>K111-M111-#REF!-#REF!-#REF!-#REF!-#REF!-#REF!-#REF!-#REF!-#REF!-#REF!-#REF!-N111-P111-Q111-R111-S111</f>
        <v>#REF!</v>
      </c>
      <c r="M111" s="82">
        <v>24633</v>
      </c>
      <c r="N111" s="82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s="19" customFormat="1" ht="26.25" customHeight="1" x14ac:dyDescent="0.25">
      <c r="A112" s="74">
        <v>2</v>
      </c>
      <c r="B112" s="9" t="s">
        <v>52</v>
      </c>
      <c r="C112" s="75" t="s">
        <v>82</v>
      </c>
      <c r="D112" s="75" t="s">
        <v>194</v>
      </c>
      <c r="E112" s="84" t="s">
        <v>51</v>
      </c>
      <c r="F112" s="4">
        <v>2</v>
      </c>
      <c r="G112" s="77">
        <v>43489</v>
      </c>
      <c r="H112" s="77">
        <v>43496</v>
      </c>
      <c r="I112" s="78">
        <v>43529</v>
      </c>
      <c r="J112" s="79">
        <v>34300000</v>
      </c>
      <c r="K112" s="80">
        <v>360</v>
      </c>
      <c r="L112" s="162" t="e">
        <f>K112-M112-#REF!-#REF!-#REF!-#REF!-#REF!-#REF!-#REF!-#REF!-#REF!-#REF!-#REF!-N112-P112-Q112-R112-S112</f>
        <v>#REF!</v>
      </c>
      <c r="M112" s="82">
        <v>360</v>
      </c>
      <c r="N112" s="82"/>
    </row>
    <row r="113" spans="1:24" s="19" customFormat="1" ht="26.25" customHeight="1" x14ac:dyDescent="0.25">
      <c r="A113" s="74">
        <v>3</v>
      </c>
      <c r="B113" s="9" t="s">
        <v>59</v>
      </c>
      <c r="C113" s="75" t="s">
        <v>82</v>
      </c>
      <c r="D113" s="75" t="s">
        <v>186</v>
      </c>
      <c r="E113" s="84" t="s">
        <v>60</v>
      </c>
      <c r="F113" s="4">
        <v>3</v>
      </c>
      <c r="G113" s="77">
        <v>43504</v>
      </c>
      <c r="H113" s="77"/>
      <c r="I113" s="78">
        <v>43861</v>
      </c>
      <c r="J113" s="79">
        <v>30200000</v>
      </c>
      <c r="K113" s="80">
        <v>2659</v>
      </c>
      <c r="L113" s="162" t="e">
        <f>K113-M113-#REF!-#REF!-#REF!-#REF!-#REF!-#REF!-#REF!-#REF!-#REF!-#REF!-#REF!-N113-P113-Q113-R113-S113</f>
        <v>#REF!</v>
      </c>
      <c r="M113" s="82">
        <v>2659</v>
      </c>
      <c r="N113" s="82"/>
    </row>
    <row r="114" spans="1:24" s="19" customFormat="1" ht="26.25" customHeight="1" x14ac:dyDescent="0.25">
      <c r="A114" s="236">
        <v>4</v>
      </c>
      <c r="B114" s="126" t="s">
        <v>135</v>
      </c>
      <c r="C114" s="238" t="s">
        <v>82</v>
      </c>
      <c r="D114" s="238" t="s">
        <v>185</v>
      </c>
      <c r="E114" s="244" t="s">
        <v>60</v>
      </c>
      <c r="F114" s="246">
        <v>4</v>
      </c>
      <c r="G114" s="234">
        <v>43504</v>
      </c>
      <c r="H114" s="234"/>
      <c r="I114" s="234">
        <v>44346</v>
      </c>
      <c r="J114" s="79">
        <v>30232110</v>
      </c>
      <c r="K114" s="80">
        <v>1884.32</v>
      </c>
      <c r="L114" s="162" t="e">
        <f>K114-M114-#REF!-#REF!-#REF!-#REF!-#REF!-#REF!-#REF!-#REF!-#REF!-#REF!-#REF!-N114-P114-Q114-R114-S114</f>
        <v>#REF!</v>
      </c>
      <c r="M114" s="82">
        <v>1884.32</v>
      </c>
      <c r="N114" s="82"/>
    </row>
    <row r="115" spans="1:24" s="19" customFormat="1" ht="26.25" customHeight="1" x14ac:dyDescent="0.25">
      <c r="A115" s="237"/>
      <c r="B115" s="164" t="s">
        <v>136</v>
      </c>
      <c r="C115" s="239"/>
      <c r="D115" s="239"/>
      <c r="E115" s="245"/>
      <c r="F115" s="247"/>
      <c r="G115" s="235"/>
      <c r="H115" s="235"/>
      <c r="I115" s="235"/>
      <c r="J115" s="4">
        <v>30100000</v>
      </c>
      <c r="K115" s="4">
        <v>1740</v>
      </c>
      <c r="L115" s="162" t="e">
        <f>K115-M115-#REF!-#REF!-#REF!-#REF!-#REF!-#REF!-#REF!-#REF!-#REF!-#REF!-#REF!-N115-P115-Q115-R115-S115</f>
        <v>#REF!</v>
      </c>
      <c r="M115" s="82">
        <v>1740</v>
      </c>
      <c r="N115" s="82"/>
    </row>
    <row r="116" spans="1:24" s="12" customFormat="1" ht="26.25" customHeight="1" x14ac:dyDescent="0.25">
      <c r="A116" s="236">
        <v>5</v>
      </c>
      <c r="B116" s="9" t="s">
        <v>137</v>
      </c>
      <c r="C116" s="238" t="s">
        <v>82</v>
      </c>
      <c r="D116" s="238" t="s">
        <v>237</v>
      </c>
      <c r="E116" s="240" t="s">
        <v>51</v>
      </c>
      <c r="F116" s="246">
        <v>5</v>
      </c>
      <c r="G116" s="234">
        <v>43515</v>
      </c>
      <c r="H116" s="234">
        <v>43819</v>
      </c>
      <c r="I116" s="234">
        <v>43861</v>
      </c>
      <c r="J116" s="79">
        <v>9200000</v>
      </c>
      <c r="K116" s="80">
        <v>694.4</v>
      </c>
      <c r="L116" s="162" t="e">
        <f>K116-M116-#REF!-#REF!-#REF!-#REF!-#REF!-#REF!-#REF!-#REF!-#REF!-#REF!-#REF!-N116-P116-Q116-R116-S116</f>
        <v>#REF!</v>
      </c>
      <c r="M116" s="220">
        <v>253.8</v>
      </c>
      <c r="N116" s="82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s="15" customFormat="1" ht="26.25" customHeight="1" x14ac:dyDescent="0.25">
      <c r="A117" s="237"/>
      <c r="B117" s="9" t="s">
        <v>138</v>
      </c>
      <c r="C117" s="239"/>
      <c r="D117" s="239"/>
      <c r="E117" s="241"/>
      <c r="F117" s="247"/>
      <c r="G117" s="235"/>
      <c r="H117" s="235"/>
      <c r="I117" s="235"/>
      <c r="J117" s="79">
        <v>42900000</v>
      </c>
      <c r="K117" s="80">
        <v>252</v>
      </c>
      <c r="L117" s="162" t="e">
        <f>K117-M117-#REF!-#REF!-#REF!-#REF!-#REF!-#REF!-#REF!-#REF!-#REF!-#REF!-#REF!-N117-P117-Q117-R117-S117</f>
        <v>#REF!</v>
      </c>
      <c r="M117" s="221"/>
      <c r="N117" s="82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s="19" customFormat="1" ht="26.25" customHeight="1" x14ac:dyDescent="0.25">
      <c r="A118" s="74">
        <v>6</v>
      </c>
      <c r="B118" s="9" t="s">
        <v>139</v>
      </c>
      <c r="C118" s="75" t="s">
        <v>82</v>
      </c>
      <c r="D118" s="75" t="s">
        <v>236</v>
      </c>
      <c r="E118" s="84" t="s">
        <v>51</v>
      </c>
      <c r="F118" s="4">
        <v>6</v>
      </c>
      <c r="G118" s="77">
        <v>43537</v>
      </c>
      <c r="H118" s="77"/>
      <c r="I118" s="78">
        <v>42536</v>
      </c>
      <c r="J118" s="79">
        <v>31400000</v>
      </c>
      <c r="K118" s="80">
        <v>828</v>
      </c>
      <c r="L118" s="162" t="e">
        <f>K118-M118-#REF!-#REF!-#REF!-#REF!-#REF!-#REF!-#REF!-#REF!-#REF!-#REF!-#REF!-N118-P118-Q118-R118-S118</f>
        <v>#REF!</v>
      </c>
      <c r="M118" s="82">
        <v>828</v>
      </c>
      <c r="N118" s="82"/>
    </row>
    <row r="119" spans="1:24" s="19" customFormat="1" ht="26.25" customHeight="1" x14ac:dyDescent="0.25">
      <c r="A119" s="74">
        <v>7</v>
      </c>
      <c r="B119" s="9" t="s">
        <v>32</v>
      </c>
      <c r="C119" s="75" t="s">
        <v>82</v>
      </c>
      <c r="D119" s="75" t="s">
        <v>235</v>
      </c>
      <c r="E119" s="9" t="s">
        <v>91</v>
      </c>
      <c r="F119" s="4">
        <v>7</v>
      </c>
      <c r="G119" s="77">
        <v>43556</v>
      </c>
      <c r="H119" s="77">
        <v>43617</v>
      </c>
      <c r="I119" s="78">
        <v>43678</v>
      </c>
      <c r="J119" s="79">
        <v>30197630</v>
      </c>
      <c r="K119" s="80">
        <v>2040</v>
      </c>
      <c r="L119" s="162" t="e">
        <f>K119-M119-#REF!-#REF!-#REF!-#REF!-#REF!-#REF!-#REF!-#REF!-#REF!-#REF!-#REF!-N119-P119-Q119-R119-S119</f>
        <v>#REF!</v>
      </c>
      <c r="M119" s="82">
        <v>2040</v>
      </c>
      <c r="N119" s="82"/>
    </row>
    <row r="120" spans="1:24" s="19" customFormat="1" ht="26.25" customHeight="1" x14ac:dyDescent="0.25">
      <c r="A120" s="74">
        <v>8</v>
      </c>
      <c r="B120" s="9" t="s">
        <v>52</v>
      </c>
      <c r="C120" s="75" t="s">
        <v>82</v>
      </c>
      <c r="D120" s="75" t="s">
        <v>234</v>
      </c>
      <c r="E120" s="84" t="s">
        <v>51</v>
      </c>
      <c r="F120" s="4">
        <v>8</v>
      </c>
      <c r="G120" s="77">
        <v>43556</v>
      </c>
      <c r="H120" s="77"/>
      <c r="I120" s="78" t="s">
        <v>140</v>
      </c>
      <c r="J120" s="79">
        <v>34300000</v>
      </c>
      <c r="K120" s="80">
        <v>1740</v>
      </c>
      <c r="L120" s="162" t="e">
        <f>K120-M120-#REF!-#REF!-#REF!-#REF!-#REF!-#REF!-#REF!-#REF!-#REF!-#REF!-#REF!-N120-P120-Q120-R120-S120</f>
        <v>#REF!</v>
      </c>
      <c r="M120" s="82">
        <v>1740</v>
      </c>
      <c r="N120" s="82"/>
    </row>
    <row r="121" spans="1:24" s="12" customFormat="1" ht="24.75" customHeight="1" x14ac:dyDescent="0.25">
      <c r="A121" s="74">
        <v>9</v>
      </c>
      <c r="B121" s="9" t="s">
        <v>73</v>
      </c>
      <c r="C121" s="75" t="s">
        <v>82</v>
      </c>
      <c r="D121" s="75" t="s">
        <v>233</v>
      </c>
      <c r="E121" s="84" t="s">
        <v>141</v>
      </c>
      <c r="F121" s="4">
        <v>9</v>
      </c>
      <c r="G121" s="77">
        <v>43556</v>
      </c>
      <c r="H121" s="77">
        <v>43820</v>
      </c>
      <c r="I121" s="78">
        <v>43862</v>
      </c>
      <c r="J121" s="79">
        <v>41100000</v>
      </c>
      <c r="K121" s="80">
        <v>855.5</v>
      </c>
      <c r="L121" s="162" t="e">
        <f>K121-M121-#REF!-#REF!-#REF!-#REF!-#REF!-#REF!-#REF!-#REF!-#REF!-#REF!-#REF!-N121-P121-Q121-R121-S121</f>
        <v>#REF!</v>
      </c>
      <c r="M121" s="82">
        <v>236</v>
      </c>
      <c r="N121" s="82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s="19" customFormat="1" ht="18.75" customHeight="1" x14ac:dyDescent="0.25">
      <c r="A122" s="74">
        <v>10</v>
      </c>
      <c r="B122" s="9" t="s">
        <v>59</v>
      </c>
      <c r="C122" s="75" t="s">
        <v>82</v>
      </c>
      <c r="D122" s="75" t="s">
        <v>159</v>
      </c>
      <c r="E122" s="84" t="s">
        <v>60</v>
      </c>
      <c r="F122" s="4">
        <v>10</v>
      </c>
      <c r="G122" s="77">
        <v>43573</v>
      </c>
      <c r="H122" s="77">
        <v>43830</v>
      </c>
      <c r="I122" s="78">
        <v>43861</v>
      </c>
      <c r="J122" s="79">
        <v>30200000</v>
      </c>
      <c r="K122" s="80">
        <v>2659</v>
      </c>
      <c r="L122" s="162" t="e">
        <f>K122-M122-#REF!-#REF!-#REF!-#REF!-#REF!-#REF!-#REF!-#REF!-#REF!-#REF!-#REF!-N122-P122-Q122-R122-S122</f>
        <v>#REF!</v>
      </c>
      <c r="M122" s="82">
        <v>2659</v>
      </c>
      <c r="N122" s="82"/>
    </row>
    <row r="123" spans="1:24" s="12" customFormat="1" ht="18.75" customHeight="1" x14ac:dyDescent="0.25">
      <c r="A123" s="74">
        <v>11</v>
      </c>
      <c r="B123" s="9" t="s">
        <v>150</v>
      </c>
      <c r="C123" s="75" t="s">
        <v>82</v>
      </c>
      <c r="D123" s="4" t="s">
        <v>232</v>
      </c>
      <c r="E123" s="9" t="s">
        <v>151</v>
      </c>
      <c r="F123" s="4">
        <v>11</v>
      </c>
      <c r="G123" s="77">
        <v>43592</v>
      </c>
      <c r="H123" s="77">
        <v>43830</v>
      </c>
      <c r="I123" s="78">
        <v>43951</v>
      </c>
      <c r="J123" s="79">
        <v>66500000</v>
      </c>
      <c r="K123" s="80">
        <v>2872.38</v>
      </c>
      <c r="L123" s="162" t="e">
        <f>K123-M123-#REF!-#REF!-#REF!-#REF!-#REF!-#REF!-#REF!-#REF!-#REF!-#REF!-#REF!-N123-P123-Q123-R123-S123</f>
        <v>#REF!</v>
      </c>
      <c r="M123" s="82">
        <v>0</v>
      </c>
      <c r="N123" s="82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s="13" customFormat="1" ht="18.75" customHeight="1" x14ac:dyDescent="0.25">
      <c r="A124" s="74">
        <v>12</v>
      </c>
      <c r="B124" s="9" t="s">
        <v>231</v>
      </c>
      <c r="C124" s="75" t="s">
        <v>82</v>
      </c>
      <c r="D124" s="75" t="s">
        <v>230</v>
      </c>
      <c r="E124" s="84" t="s">
        <v>87</v>
      </c>
      <c r="F124" s="4">
        <v>12</v>
      </c>
      <c r="G124" s="77">
        <v>43642</v>
      </c>
      <c r="H124" s="77"/>
      <c r="I124" s="78">
        <v>43769</v>
      </c>
      <c r="J124" s="79">
        <v>30237280</v>
      </c>
      <c r="K124" s="165">
        <v>1359.84</v>
      </c>
      <c r="L124" s="162" t="e">
        <f>K124-M124-#REF!</f>
        <v>#REF!</v>
      </c>
      <c r="M124" s="82">
        <v>0</v>
      </c>
      <c r="N124" s="82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s="14" customFormat="1" ht="24.75" customHeight="1" x14ac:dyDescent="0.25">
      <c r="A125" s="74"/>
      <c r="B125" s="9"/>
      <c r="C125" s="75"/>
      <c r="D125" s="75"/>
      <c r="E125" s="84"/>
      <c r="F125" s="4"/>
      <c r="G125" s="77"/>
      <c r="H125" s="77"/>
      <c r="I125" s="78"/>
      <c r="J125" s="79"/>
      <c r="K125" s="165"/>
      <c r="L125" s="162"/>
      <c r="M125" s="82"/>
      <c r="N125" s="82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s="3" customFormat="1" ht="18.75" hidden="1" customHeight="1" x14ac:dyDescent="0.25">
      <c r="A126" s="74"/>
      <c r="B126" s="9"/>
      <c r="C126" s="75"/>
      <c r="D126" s="4"/>
      <c r="E126" s="9"/>
      <c r="F126" s="4"/>
      <c r="G126" s="4"/>
      <c r="H126" s="4"/>
      <c r="I126" s="166"/>
      <c r="J126" s="79"/>
      <c r="K126" s="165"/>
      <c r="L126" s="162"/>
      <c r="M126" s="82"/>
      <c r="N126" s="82"/>
    </row>
    <row r="127" spans="1:24" s="3" customFormat="1" ht="18.75" hidden="1" customHeight="1" x14ac:dyDescent="0.25">
      <c r="A127" s="74"/>
      <c r="B127" s="9"/>
      <c r="C127" s="75"/>
      <c r="D127" s="4"/>
      <c r="E127" s="9"/>
      <c r="F127" s="4"/>
      <c r="G127" s="4"/>
      <c r="H127" s="4"/>
      <c r="I127" s="166"/>
      <c r="J127" s="79"/>
      <c r="K127" s="165"/>
      <c r="L127" s="162"/>
      <c r="M127" s="82"/>
      <c r="N127" s="82"/>
    </row>
    <row r="128" spans="1:24" s="3" customFormat="1" ht="18.75" hidden="1" customHeight="1" x14ac:dyDescent="0.25">
      <c r="A128" s="74"/>
      <c r="B128" s="9"/>
      <c r="C128" s="75"/>
      <c r="D128" s="4"/>
      <c r="E128" s="9"/>
      <c r="F128" s="4"/>
      <c r="G128" s="4"/>
      <c r="H128" s="4"/>
      <c r="I128" s="166"/>
      <c r="J128" s="79"/>
      <c r="K128" s="165"/>
      <c r="L128" s="162"/>
      <c r="M128" s="82"/>
      <c r="N128" s="82"/>
    </row>
    <row r="129" spans="1:24" s="3" customFormat="1" ht="18.75" hidden="1" customHeight="1" x14ac:dyDescent="0.25">
      <c r="A129" s="74"/>
      <c r="B129" s="9"/>
      <c r="C129" s="4"/>
      <c r="D129" s="4"/>
      <c r="E129" s="9"/>
      <c r="F129" s="4"/>
      <c r="G129" s="4"/>
      <c r="H129" s="4"/>
      <c r="I129" s="166"/>
      <c r="J129" s="79"/>
      <c r="K129" s="165"/>
      <c r="L129" s="162"/>
      <c r="M129" s="82"/>
      <c r="N129" s="82"/>
    </row>
    <row r="130" spans="1:24" s="3" customFormat="1" ht="18.75" hidden="1" customHeight="1" x14ac:dyDescent="0.25">
      <c r="A130" s="74"/>
      <c r="B130" s="9"/>
      <c r="C130" s="4"/>
      <c r="D130" s="4"/>
      <c r="E130" s="9"/>
      <c r="F130" s="4"/>
      <c r="G130" s="4"/>
      <c r="H130" s="4"/>
      <c r="I130" s="166"/>
      <c r="J130" s="79"/>
      <c r="K130" s="165"/>
      <c r="L130" s="167"/>
      <c r="M130" s="82"/>
      <c r="N130" s="82"/>
    </row>
    <row r="131" spans="1:24" s="4" customFormat="1" ht="18.75" customHeight="1" x14ac:dyDescent="0.25">
      <c r="A131" s="262" t="s">
        <v>61</v>
      </c>
      <c r="B131" s="263"/>
      <c r="C131" s="263"/>
      <c r="D131" s="263"/>
      <c r="E131" s="263"/>
      <c r="F131" s="263"/>
      <c r="G131" s="263"/>
      <c r="H131" s="263"/>
      <c r="I131" s="168"/>
      <c r="J131" s="79"/>
      <c r="K131" s="169"/>
      <c r="L131" s="168"/>
      <c r="M131" s="170"/>
      <c r="N131" s="82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s="4" customFormat="1" ht="52.5" customHeight="1" x14ac:dyDescent="0.25">
      <c r="A132" s="171" t="s">
        <v>7</v>
      </c>
      <c r="B132" s="172" t="s">
        <v>2</v>
      </c>
      <c r="C132" s="173" t="s">
        <v>3</v>
      </c>
      <c r="D132" s="173" t="s">
        <v>56</v>
      </c>
      <c r="E132" s="174" t="s">
        <v>55</v>
      </c>
      <c r="F132" s="175" t="s">
        <v>35</v>
      </c>
      <c r="G132" s="176" t="s">
        <v>40</v>
      </c>
      <c r="H132" s="175" t="s">
        <v>33</v>
      </c>
      <c r="I132" s="175" t="s">
        <v>34</v>
      </c>
      <c r="J132" s="70"/>
      <c r="K132" s="177" t="s">
        <v>62</v>
      </c>
      <c r="L132" s="178"/>
      <c r="M132" s="82"/>
      <c r="N132" s="82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s="7" customFormat="1" ht="26.25" customHeight="1" x14ac:dyDescent="0.25">
      <c r="A133" s="74">
        <v>1</v>
      </c>
      <c r="B133" s="83" t="s">
        <v>18</v>
      </c>
      <c r="C133" s="75" t="s">
        <v>54</v>
      </c>
      <c r="D133" s="179" t="s">
        <v>148</v>
      </c>
      <c r="E133" s="84" t="s">
        <v>84</v>
      </c>
      <c r="F133" s="180" t="s">
        <v>84</v>
      </c>
      <c r="G133" s="4">
        <v>7</v>
      </c>
      <c r="H133" s="4">
        <v>5000</v>
      </c>
      <c r="I133" s="4">
        <v>4998</v>
      </c>
      <c r="J133" s="11">
        <v>64200000</v>
      </c>
      <c r="K133" s="181" t="e">
        <f>I133-L133-M133-#REF!-#REF!-#REF!-#REF!-#REF!-#REF!-#REF!-#REF!-#REF!-#REF!-#REF!-N133-P133-Q133</f>
        <v>#REF!</v>
      </c>
      <c r="L133" s="4">
        <v>326.81</v>
      </c>
      <c r="M133" s="4">
        <v>1726.5</v>
      </c>
      <c r="N133" s="82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s="7" customFormat="1" ht="26.25" customHeight="1" x14ac:dyDescent="0.25">
      <c r="A134" s="74">
        <v>2</v>
      </c>
      <c r="B134" s="83" t="s">
        <v>142</v>
      </c>
      <c r="C134" s="75" t="s">
        <v>54</v>
      </c>
      <c r="D134" s="179" t="s">
        <v>149</v>
      </c>
      <c r="E134" s="84" t="s">
        <v>84</v>
      </c>
      <c r="F134" s="180" t="s">
        <v>84</v>
      </c>
      <c r="G134" s="4">
        <v>8</v>
      </c>
      <c r="H134" s="4">
        <v>6000</v>
      </c>
      <c r="I134" s="4">
        <v>4680</v>
      </c>
      <c r="J134" s="182">
        <v>72400000</v>
      </c>
      <c r="K134" s="181" t="e">
        <f>I134-L134-M134-#REF!-#REF!-#REF!-#REF!-#REF!-#REF!-#REF!-#REF!-#REF!-#REF!-#REF!-N134-P134-Q134</f>
        <v>#REF!</v>
      </c>
      <c r="L134" s="167">
        <v>390</v>
      </c>
      <c r="M134" s="4">
        <v>1950</v>
      </c>
      <c r="N134" s="82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s="19" customFormat="1" ht="60.75" customHeight="1" x14ac:dyDescent="0.25">
      <c r="A135" s="74">
        <v>3</v>
      </c>
      <c r="B135" s="9" t="s">
        <v>31</v>
      </c>
      <c r="C135" s="75" t="s">
        <v>53</v>
      </c>
      <c r="D135" s="183" t="s">
        <v>143</v>
      </c>
      <c r="E135" s="84" t="s">
        <v>240</v>
      </c>
      <c r="F135" s="4" t="s">
        <v>144</v>
      </c>
      <c r="G135" s="184">
        <v>1</v>
      </c>
      <c r="H135" s="185">
        <v>9500</v>
      </c>
      <c r="I135" s="186">
        <v>7422</v>
      </c>
      <c r="J135" s="187">
        <v>30100000</v>
      </c>
      <c r="K135" s="181" t="e">
        <f>I135-L135-M135-#REF!-#REF!-#REF!-#REF!-#REF!-#REF!-#REF!-#REF!-#REF!-#REF!-#REF!-N135-P135-Q135</f>
        <v>#REF!</v>
      </c>
      <c r="L135" s="167">
        <v>1215.5</v>
      </c>
      <c r="M135" s="4">
        <v>7242</v>
      </c>
      <c r="N135" s="82"/>
    </row>
    <row r="136" spans="1:24" s="19" customFormat="1" ht="57.75" customHeight="1" x14ac:dyDescent="0.25">
      <c r="A136" s="74">
        <v>4</v>
      </c>
      <c r="B136" s="9" t="s">
        <v>15</v>
      </c>
      <c r="C136" s="75" t="s">
        <v>54</v>
      </c>
      <c r="D136" s="179" t="s">
        <v>145</v>
      </c>
      <c r="E136" s="84" t="s">
        <v>239</v>
      </c>
      <c r="F136" s="184" t="s">
        <v>83</v>
      </c>
      <c r="G136" s="184">
        <v>2</v>
      </c>
      <c r="H136" s="185">
        <v>3200</v>
      </c>
      <c r="I136" s="188">
        <v>3131</v>
      </c>
      <c r="J136" s="189">
        <v>30100000</v>
      </c>
      <c r="K136" s="181" t="e">
        <f>I136-L136-M136-#REF!-#REF!-#REF!-#REF!-#REF!-#REF!-#REF!-#REF!-#REF!-#REF!-#REF!-N136-P136-Q136</f>
        <v>#REF!</v>
      </c>
      <c r="L136" s="167">
        <v>3131</v>
      </c>
      <c r="M136" s="82">
        <v>3131</v>
      </c>
      <c r="N136" s="82"/>
    </row>
    <row r="137" spans="1:24" s="4" customFormat="1" ht="38.25" customHeight="1" x14ac:dyDescent="0.25">
      <c r="A137" s="74">
        <v>5</v>
      </c>
      <c r="B137" s="9" t="s">
        <v>26</v>
      </c>
      <c r="C137" s="75" t="s">
        <v>54</v>
      </c>
      <c r="D137" s="183" t="s">
        <v>146</v>
      </c>
      <c r="E137" s="84" t="s">
        <v>241</v>
      </c>
      <c r="F137" s="4" t="s">
        <v>147</v>
      </c>
      <c r="G137" s="184">
        <v>3</v>
      </c>
      <c r="H137" s="185">
        <v>25000</v>
      </c>
      <c r="I137" s="186">
        <v>25000</v>
      </c>
      <c r="J137" s="187">
        <v>50100000</v>
      </c>
      <c r="K137" s="181" t="e">
        <f>I137-L137-M137-#REF!-#REF!-#REF!-#REF!-#REF!-#REF!-#REF!-#REF!-#REF!-#REF!-#REF!-N137-P137-Q137</f>
        <v>#REF!</v>
      </c>
      <c r="L137" s="167">
        <v>1541.8</v>
      </c>
      <c r="M137" s="82">
        <v>17720</v>
      </c>
      <c r="N137" s="82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" hidden="1" customHeight="1" x14ac:dyDescent="0.25"/>
    <row r="139" spans="1:24" ht="15" hidden="1" customHeight="1" x14ac:dyDescent="0.25"/>
    <row r="140" spans="1:24" ht="15" hidden="1" customHeight="1" x14ac:dyDescent="0.25"/>
    <row r="141" spans="1:24" ht="15" hidden="1" customHeight="1" x14ac:dyDescent="0.25"/>
    <row r="142" spans="1:24" ht="15" hidden="1" customHeight="1" x14ac:dyDescent="0.25"/>
    <row r="143" spans="1:24" ht="15" hidden="1" customHeight="1" x14ac:dyDescent="0.25"/>
    <row r="144" spans="1:2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508" spans="7:7" x14ac:dyDescent="0.25">
      <c r="G1508" s="192"/>
    </row>
    <row r="1512" spans="7:7" x14ac:dyDescent="0.25">
      <c r="G1512" s="192"/>
    </row>
  </sheetData>
  <autoFilter ref="A8:M137"/>
  <mergeCells count="124">
    <mergeCell ref="F79:F80"/>
    <mergeCell ref="A131:H131"/>
    <mergeCell ref="G30:G31"/>
    <mergeCell ref="H30:H31"/>
    <mergeCell ref="I30:I31"/>
    <mergeCell ref="F116:F117"/>
    <mergeCell ref="L59:L60"/>
    <mergeCell ref="M42:M43"/>
    <mergeCell ref="M30:M31"/>
    <mergeCell ref="L30:L31"/>
    <mergeCell ref="L42:L43"/>
    <mergeCell ref="L51:L52"/>
    <mergeCell ref="M59:M60"/>
    <mergeCell ref="M51:M52"/>
    <mergeCell ref="I59:I60"/>
    <mergeCell ref="F68:F69"/>
    <mergeCell ref="G73:G74"/>
    <mergeCell ref="L79:L80"/>
    <mergeCell ref="L73:L74"/>
    <mergeCell ref="L85:L86"/>
    <mergeCell ref="M85:M86"/>
    <mergeCell ref="M101:M102"/>
    <mergeCell ref="C114:C115"/>
    <mergeCell ref="D114:D115"/>
    <mergeCell ref="D59:D60"/>
    <mergeCell ref="A42:A43"/>
    <mergeCell ref="E59:E60"/>
    <mergeCell ref="G68:G69"/>
    <mergeCell ref="H68:H69"/>
    <mergeCell ref="E68:E69"/>
    <mergeCell ref="C68:C69"/>
    <mergeCell ref="A68:A69"/>
    <mergeCell ref="D68:D69"/>
    <mergeCell ref="G42:G43"/>
    <mergeCell ref="H42:H43"/>
    <mergeCell ref="A51:A52"/>
    <mergeCell ref="B59:B60"/>
    <mergeCell ref="C59:C60"/>
    <mergeCell ref="A59:A60"/>
    <mergeCell ref="F59:F60"/>
    <mergeCell ref="G59:G60"/>
    <mergeCell ref="H59:H60"/>
    <mergeCell ref="B30:B31"/>
    <mergeCell ref="E30:E31"/>
    <mergeCell ref="A30:A31"/>
    <mergeCell ref="F30:F31"/>
    <mergeCell ref="C30:C31"/>
    <mergeCell ref="D30:D31"/>
    <mergeCell ref="I42:I43"/>
    <mergeCell ref="B51:B52"/>
    <mergeCell ref="C51:C52"/>
    <mergeCell ref="D51:D52"/>
    <mergeCell ref="E51:E52"/>
    <mergeCell ref="F51:F52"/>
    <mergeCell ref="G51:G52"/>
    <mergeCell ref="H51:H52"/>
    <mergeCell ref="I51:I52"/>
    <mergeCell ref="E42:E43"/>
    <mergeCell ref="F42:F43"/>
    <mergeCell ref="B42:B43"/>
    <mergeCell ref="C42:C43"/>
    <mergeCell ref="D42:D43"/>
    <mergeCell ref="B101:B102"/>
    <mergeCell ref="M79:M80"/>
    <mergeCell ref="M73:M74"/>
    <mergeCell ref="L68:L69"/>
    <mergeCell ref="M68:M69"/>
    <mergeCell ref="A79:A80"/>
    <mergeCell ref="B79:B80"/>
    <mergeCell ref="C79:C80"/>
    <mergeCell ref="D79:D80"/>
    <mergeCell ref="E79:E80"/>
    <mergeCell ref="I68:I69"/>
    <mergeCell ref="A73:A74"/>
    <mergeCell ref="B73:B74"/>
    <mergeCell ref="C73:C74"/>
    <mergeCell ref="D73:D74"/>
    <mergeCell ref="E73:E74"/>
    <mergeCell ref="D85:D86"/>
    <mergeCell ref="C85:C86"/>
    <mergeCell ref="H73:H74"/>
    <mergeCell ref="I73:I74"/>
    <mergeCell ref="F73:F74"/>
    <mergeCell ref="G79:G80"/>
    <mergeCell ref="H79:H80"/>
    <mergeCell ref="I79:I80"/>
    <mergeCell ref="M6:M7"/>
    <mergeCell ref="G116:G117"/>
    <mergeCell ref="H116:H117"/>
    <mergeCell ref="I116:I117"/>
    <mergeCell ref="A114:A115"/>
    <mergeCell ref="A116:A117"/>
    <mergeCell ref="C116:C117"/>
    <mergeCell ref="D116:D117"/>
    <mergeCell ref="E116:E117"/>
    <mergeCell ref="B85:B86"/>
    <mergeCell ref="E85:E86"/>
    <mergeCell ref="F85:F86"/>
    <mergeCell ref="G85:G86"/>
    <mergeCell ref="H85:H86"/>
    <mergeCell ref="I85:I86"/>
    <mergeCell ref="A97:A98"/>
    <mergeCell ref="C97:C98"/>
    <mergeCell ref="D97:D98"/>
    <mergeCell ref="E97:E98"/>
    <mergeCell ref="F97:F98"/>
    <mergeCell ref="G97:G98"/>
    <mergeCell ref="H97:H98"/>
    <mergeCell ref="I97:I98"/>
    <mergeCell ref="A85:A86"/>
    <mergeCell ref="M116:M117"/>
    <mergeCell ref="C101:C102"/>
    <mergeCell ref="D101:D102"/>
    <mergeCell ref="E101:E102"/>
    <mergeCell ref="F101:F102"/>
    <mergeCell ref="G101:G102"/>
    <mergeCell ref="H101:H102"/>
    <mergeCell ref="I101:I102"/>
    <mergeCell ref="L101:L102"/>
    <mergeCell ref="F114:F115"/>
    <mergeCell ref="G114:G115"/>
    <mergeCell ref="H114:H115"/>
    <mergeCell ref="I114:I115"/>
    <mergeCell ref="E114:E115"/>
  </mergeCells>
  <pageMargins left="0.78740157480314965" right="0" top="0" bottom="7.874015748031496E-2" header="0" footer="0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12"/>
  <sheetViews>
    <sheetView view="pageBreakPreview" topLeftCell="E5" zoomScale="98" zoomScaleSheetLayoutView="98" workbookViewId="0">
      <selection activeCell="G1462" sqref="G1462"/>
    </sheetView>
  </sheetViews>
  <sheetFormatPr defaultRowHeight="18" x14ac:dyDescent="0.25"/>
  <cols>
    <col min="1" max="1" width="5" style="35" customWidth="1"/>
    <col min="2" max="2" width="38.140625" style="9" customWidth="1"/>
    <col min="3" max="3" width="14" style="4" customWidth="1"/>
    <col min="4" max="4" width="17" style="4" customWidth="1"/>
    <col min="5" max="5" width="25" style="36" customWidth="1"/>
    <col min="6" max="6" width="15.28515625" style="8" customWidth="1"/>
    <col min="7" max="7" width="14" style="8" customWidth="1"/>
    <col min="8" max="8" width="15" style="8" customWidth="1"/>
    <col min="9" max="9" width="15.140625" style="8" customWidth="1"/>
    <col min="10" max="10" width="24.140625" style="11" customWidth="1"/>
    <col min="11" max="11" width="18.7109375" style="190" customWidth="1"/>
    <col min="12" max="12" width="22.7109375" style="191" hidden="1" customWidth="1"/>
    <col min="13" max="13" width="14.85546875" style="10" customWidth="1"/>
    <col min="14" max="14" width="9" style="29" hidden="1" customWidth="1"/>
    <col min="15" max="15" width="0" style="1" hidden="1" customWidth="1"/>
    <col min="16" max="17" width="9.28515625" style="1" customWidth="1"/>
    <col min="18" max="18" width="10.5703125" style="1" customWidth="1"/>
    <col min="19" max="16384" width="9.140625" style="1"/>
  </cols>
  <sheetData>
    <row r="1" spans="1:24" ht="21.75" hidden="1" customHeight="1" x14ac:dyDescent="0.25">
      <c r="A1" s="22" t="s">
        <v>0</v>
      </c>
      <c r="B1" s="23"/>
      <c r="C1" s="23"/>
      <c r="D1" s="23"/>
      <c r="E1" s="23"/>
      <c r="F1" s="24"/>
      <c r="G1" s="24"/>
      <c r="H1" s="23"/>
      <c r="I1" s="24"/>
      <c r="J1" s="25"/>
      <c r="K1" s="26"/>
      <c r="L1" s="27"/>
      <c r="M1" s="28"/>
    </row>
    <row r="2" spans="1:24" ht="21.75" hidden="1" customHeight="1" x14ac:dyDescent="0.25">
      <c r="A2" s="30" t="s">
        <v>9</v>
      </c>
      <c r="B2" s="31"/>
      <c r="C2" s="31"/>
      <c r="D2" s="31"/>
      <c r="E2" s="31"/>
      <c r="F2" s="32"/>
      <c r="G2" s="32"/>
      <c r="H2" s="31"/>
      <c r="I2" s="32"/>
      <c r="J2" s="32"/>
      <c r="K2" s="33"/>
      <c r="L2" s="34"/>
      <c r="M2" s="32"/>
    </row>
    <row r="3" spans="1:24" ht="21.75" hidden="1" customHeight="1" x14ac:dyDescent="0.25">
      <c r="A3" s="30" t="s">
        <v>10</v>
      </c>
      <c r="B3" s="31"/>
      <c r="C3" s="31"/>
      <c r="D3" s="31"/>
      <c r="E3" s="31"/>
      <c r="F3" s="32"/>
      <c r="G3" s="32"/>
      <c r="H3" s="31"/>
      <c r="I3" s="32"/>
      <c r="J3" s="32"/>
      <c r="K3" s="33"/>
      <c r="L3" s="34"/>
      <c r="M3" s="32"/>
    </row>
    <row r="4" spans="1:24" s="2" customFormat="1" ht="21.75" hidden="1" customHeight="1" x14ac:dyDescent="0.25">
      <c r="A4" s="35" t="s">
        <v>11</v>
      </c>
      <c r="B4" s="36"/>
      <c r="C4" s="36"/>
      <c r="D4" s="36"/>
      <c r="E4" s="36"/>
      <c r="F4" s="8"/>
      <c r="G4" s="8"/>
      <c r="H4" s="36"/>
      <c r="I4" s="8"/>
      <c r="J4" s="11"/>
      <c r="K4" s="37"/>
      <c r="L4" s="38"/>
      <c r="M4" s="8"/>
      <c r="N4" s="39"/>
    </row>
    <row r="5" spans="1:24" s="2" customFormat="1" ht="63" customHeight="1" x14ac:dyDescent="0.25">
      <c r="A5" s="40" t="s">
        <v>66</v>
      </c>
      <c r="B5" s="41"/>
      <c r="C5" s="41"/>
      <c r="D5" s="41"/>
      <c r="E5" s="42"/>
      <c r="F5" s="41"/>
      <c r="G5" s="41"/>
      <c r="H5" s="41"/>
      <c r="I5" s="41"/>
      <c r="J5" s="43"/>
      <c r="K5" s="44"/>
      <c r="L5" s="41"/>
      <c r="M5" s="41"/>
      <c r="N5" s="41"/>
    </row>
    <row r="6" spans="1:24" ht="64.5" customHeight="1" x14ac:dyDescent="0.25">
      <c r="A6" s="212" t="s">
        <v>1</v>
      </c>
      <c r="B6" s="46" t="s">
        <v>2</v>
      </c>
      <c r="C6" s="218" t="s">
        <v>3</v>
      </c>
      <c r="D6" s="218" t="s">
        <v>50</v>
      </c>
      <c r="E6" s="46" t="s">
        <v>4</v>
      </c>
      <c r="F6" s="48" t="s">
        <v>5</v>
      </c>
      <c r="G6" s="49" t="s">
        <v>8</v>
      </c>
      <c r="H6" s="48" t="s">
        <v>6</v>
      </c>
      <c r="I6" s="50" t="s">
        <v>22</v>
      </c>
      <c r="J6" s="51" t="s">
        <v>92</v>
      </c>
      <c r="K6" s="52" t="s">
        <v>16</v>
      </c>
      <c r="L6" s="53"/>
      <c r="M6" s="232" t="s">
        <v>242</v>
      </c>
      <c r="N6" s="55"/>
    </row>
    <row r="7" spans="1:24" ht="81" customHeight="1" x14ac:dyDescent="0.25">
      <c r="A7" s="213"/>
      <c r="B7" s="57"/>
      <c r="C7" s="219"/>
      <c r="D7" s="219"/>
      <c r="E7" s="57"/>
      <c r="F7" s="59"/>
      <c r="G7" s="60"/>
      <c r="H7" s="61"/>
      <c r="I7" s="62"/>
      <c r="J7" s="63"/>
      <c r="K7" s="64"/>
      <c r="L7" s="65"/>
      <c r="M7" s="233"/>
      <c r="N7" s="61"/>
    </row>
    <row r="8" spans="1:24" ht="27.75" customHeight="1" x14ac:dyDescent="0.25">
      <c r="A8" s="66">
        <v>1</v>
      </c>
      <c r="B8" s="67">
        <v>2</v>
      </c>
      <c r="C8" s="54">
        <v>3</v>
      </c>
      <c r="D8" s="54">
        <v>4</v>
      </c>
      <c r="E8" s="68">
        <v>5</v>
      </c>
      <c r="F8" s="69">
        <v>6</v>
      </c>
      <c r="G8" s="69">
        <v>7</v>
      </c>
      <c r="H8" s="69">
        <v>8</v>
      </c>
      <c r="I8" s="69">
        <v>9</v>
      </c>
      <c r="J8" s="70"/>
      <c r="K8" s="71">
        <v>10</v>
      </c>
      <c r="L8" s="72"/>
      <c r="M8" s="73"/>
      <c r="N8" s="69"/>
    </row>
    <row r="9" spans="1:24" s="6" customFormat="1" ht="41.25" hidden="1" customHeight="1" x14ac:dyDescent="0.25">
      <c r="A9" s="74">
        <v>1</v>
      </c>
      <c r="B9" s="9" t="s">
        <v>42</v>
      </c>
      <c r="C9" s="75" t="s">
        <v>13</v>
      </c>
      <c r="D9" s="75" t="s">
        <v>213</v>
      </c>
      <c r="E9" s="9" t="s">
        <v>12</v>
      </c>
      <c r="F9" s="76">
        <v>1</v>
      </c>
      <c r="G9" s="77">
        <v>43465</v>
      </c>
      <c r="H9" s="77">
        <v>43830</v>
      </c>
      <c r="I9" s="78">
        <v>43861</v>
      </c>
      <c r="J9" s="79">
        <v>64200000</v>
      </c>
      <c r="K9" s="80">
        <v>885</v>
      </c>
      <c r="L9" s="81" t="e">
        <f>K9-M9-#REF!-#REF!-#REF!-#REF!-#REF!-#REF!-#REF!-#REF!-#REF!-#REF!-#REF!-N9</f>
        <v>#REF!</v>
      </c>
      <c r="M9" s="82">
        <v>369.95</v>
      </c>
      <c r="N9" s="82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s="6" customFormat="1" ht="41.25" hidden="1" customHeight="1" x14ac:dyDescent="0.25">
      <c r="A10" s="74">
        <v>2</v>
      </c>
      <c r="B10" s="83" t="s">
        <v>43</v>
      </c>
      <c r="C10" s="75" t="s">
        <v>13</v>
      </c>
      <c r="D10" s="75" t="s">
        <v>214</v>
      </c>
      <c r="E10" s="84" t="s">
        <v>44</v>
      </c>
      <c r="F10" s="4">
        <v>2</v>
      </c>
      <c r="G10" s="85">
        <v>43465</v>
      </c>
      <c r="H10" s="77">
        <v>43830</v>
      </c>
      <c r="I10" s="86">
        <v>43861</v>
      </c>
      <c r="J10" s="79">
        <v>48900000</v>
      </c>
      <c r="K10" s="80">
        <v>5824</v>
      </c>
      <c r="L10" s="81" t="e">
        <f>K10-M10-#REF!-#REF!-#REF!-#REF!</f>
        <v>#REF!</v>
      </c>
      <c r="M10" s="82">
        <v>2408</v>
      </c>
      <c r="N10" s="82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6" customFormat="1" ht="41.25" hidden="1" customHeight="1" x14ac:dyDescent="0.25">
      <c r="A11" s="74"/>
      <c r="B11" s="9" t="s">
        <v>14</v>
      </c>
      <c r="C11" s="75" t="s">
        <v>13</v>
      </c>
      <c r="D11" s="4" t="s">
        <v>211</v>
      </c>
      <c r="E11" s="84" t="s">
        <v>27</v>
      </c>
      <c r="F11" s="4">
        <v>3</v>
      </c>
      <c r="G11" s="85">
        <v>43465</v>
      </c>
      <c r="H11" s="77">
        <v>43830</v>
      </c>
      <c r="I11" s="87">
        <v>43861</v>
      </c>
      <c r="J11" s="79">
        <v>92232000</v>
      </c>
      <c r="K11" s="88">
        <v>864</v>
      </c>
      <c r="L11" s="81" t="e">
        <f>K11-M11-#REF!-#REF!-#REF!-#REF!-#REF!-#REF!-#REF!-#REF!-#REF!-#REF!-#REF!-N11</f>
        <v>#REF!</v>
      </c>
      <c r="M11" s="82">
        <v>360</v>
      </c>
      <c r="N11" s="82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s="6" customFormat="1" ht="41.25" hidden="1" customHeight="1" x14ac:dyDescent="0.25">
      <c r="A12" s="74"/>
      <c r="B12" s="9" t="s">
        <v>74</v>
      </c>
      <c r="C12" s="75" t="s">
        <v>13</v>
      </c>
      <c r="D12" s="4" t="s">
        <v>212</v>
      </c>
      <c r="E12" s="84" t="s">
        <v>98</v>
      </c>
      <c r="F12" s="4">
        <v>4</v>
      </c>
      <c r="G12" s="85">
        <v>43465</v>
      </c>
      <c r="H12" s="77">
        <v>43830</v>
      </c>
      <c r="I12" s="87">
        <v>43861</v>
      </c>
      <c r="J12" s="79">
        <v>33700000</v>
      </c>
      <c r="K12" s="88">
        <v>3793.5</v>
      </c>
      <c r="L12" s="81" t="e">
        <f>K12-M12-#REF!-#REF!-#REF!-#REF!-#REF!-#REF!-#REF!-#REF!-#REF!-#REF!-#REF!-N12</f>
        <v>#REF!</v>
      </c>
      <c r="M12" s="82">
        <v>1863</v>
      </c>
      <c r="N12" s="82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s="6" customFormat="1" ht="41.25" hidden="1" customHeight="1" x14ac:dyDescent="0.25">
      <c r="A13" s="74"/>
      <c r="B13" s="83" t="s">
        <v>28</v>
      </c>
      <c r="C13" s="75" t="s">
        <v>13</v>
      </c>
      <c r="D13" s="75" t="s">
        <v>210</v>
      </c>
      <c r="E13" s="84" t="s">
        <v>29</v>
      </c>
      <c r="F13" s="4">
        <v>5</v>
      </c>
      <c r="G13" s="85">
        <v>43465</v>
      </c>
      <c r="H13" s="77">
        <v>43830</v>
      </c>
      <c r="I13" s="87">
        <v>43861</v>
      </c>
      <c r="J13" s="79">
        <v>48312000</v>
      </c>
      <c r="K13" s="80">
        <v>1200</v>
      </c>
      <c r="L13" s="81" t="e">
        <f>K13-M13-#REF!-#REF!-#REF!-#REF!-#REF!-#REF!-#REF!-#REF!-#REF!-#REF!-#REF!-N13</f>
        <v>#REF!</v>
      </c>
      <c r="M13" s="82">
        <v>300</v>
      </c>
      <c r="N13" s="82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6" customFormat="1" ht="41.25" hidden="1" customHeight="1" x14ac:dyDescent="0.25">
      <c r="A14" s="74">
        <v>3</v>
      </c>
      <c r="B14" s="83" t="s">
        <v>38</v>
      </c>
      <c r="C14" s="75" t="s">
        <v>13</v>
      </c>
      <c r="D14" s="75" t="s">
        <v>209</v>
      </c>
      <c r="E14" s="84" t="s">
        <v>23</v>
      </c>
      <c r="F14" s="4">
        <v>6</v>
      </c>
      <c r="G14" s="85">
        <v>43473</v>
      </c>
      <c r="H14" s="77">
        <v>43830</v>
      </c>
      <c r="I14" s="87">
        <v>43861</v>
      </c>
      <c r="J14" s="79">
        <v>72415000</v>
      </c>
      <c r="K14" s="80">
        <v>300</v>
      </c>
      <c r="L14" s="81" t="e">
        <f>K14-M14-#REF!-#REF!-#REF!-#REF!-#REF!-#REF!-#REF!-#REF!-#REF!-#REF!-#REF!-N14</f>
        <v>#REF!</v>
      </c>
      <c r="M14" s="82">
        <v>150</v>
      </c>
      <c r="N14" s="82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6" customFormat="1" ht="41.25" hidden="1" customHeight="1" x14ac:dyDescent="0.25">
      <c r="A15" s="74"/>
      <c r="B15" s="83" t="s">
        <v>24</v>
      </c>
      <c r="C15" s="75" t="s">
        <v>13</v>
      </c>
      <c r="D15" s="75" t="s">
        <v>206</v>
      </c>
      <c r="E15" s="9" t="s">
        <v>25</v>
      </c>
      <c r="F15" s="4">
        <v>7</v>
      </c>
      <c r="G15" s="85">
        <v>43475</v>
      </c>
      <c r="H15" s="77">
        <v>43830</v>
      </c>
      <c r="I15" s="78">
        <v>43861</v>
      </c>
      <c r="J15" s="79">
        <v>22210000</v>
      </c>
      <c r="K15" s="80">
        <v>387.4</v>
      </c>
      <c r="L15" s="81" t="e">
        <f>K15-M15-#REF!-#REF!-#REF!-#REF!-#REF!-#REF!-#REF!-#REF!-#REF!-#REF!-#REF!-N15</f>
        <v>#REF!</v>
      </c>
      <c r="M15" s="82">
        <v>180.7</v>
      </c>
      <c r="N15" s="82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s="20" customFormat="1" ht="41.25" hidden="1" customHeight="1" x14ac:dyDescent="0.25">
      <c r="A16" s="74"/>
      <c r="B16" s="9" t="s">
        <v>65</v>
      </c>
      <c r="C16" s="75" t="s">
        <v>13</v>
      </c>
      <c r="D16" s="75" t="s">
        <v>202</v>
      </c>
      <c r="E16" s="84" t="s">
        <v>63</v>
      </c>
      <c r="F16" s="4">
        <v>8</v>
      </c>
      <c r="G16" s="85">
        <v>43481</v>
      </c>
      <c r="H16" s="85">
        <v>43490</v>
      </c>
      <c r="I16" s="89">
        <v>43830</v>
      </c>
      <c r="J16" s="79">
        <v>2215000</v>
      </c>
      <c r="K16" s="80">
        <v>2500</v>
      </c>
      <c r="L16" s="81" t="e">
        <f>K16-M16-#REF!-#REF!-#REF!-#REF!-#REF!-#REF!-#REF!-#REF!-#REF!-#REF!-#REF!-N16</f>
        <v>#REF!</v>
      </c>
      <c r="M16" s="82">
        <v>2500</v>
      </c>
      <c r="N16" s="82"/>
    </row>
    <row r="17" spans="1:24" s="20" customFormat="1" ht="41.25" hidden="1" customHeight="1" x14ac:dyDescent="0.25">
      <c r="A17" s="74"/>
      <c r="B17" s="9" t="s">
        <v>64</v>
      </c>
      <c r="C17" s="75" t="s">
        <v>13</v>
      </c>
      <c r="D17" s="75" t="s">
        <v>208</v>
      </c>
      <c r="E17" s="84" t="s">
        <v>45</v>
      </c>
      <c r="F17" s="4">
        <v>9</v>
      </c>
      <c r="G17" s="85">
        <v>43481</v>
      </c>
      <c r="H17" s="85">
        <v>43486</v>
      </c>
      <c r="I17" s="89">
        <v>43830</v>
      </c>
      <c r="J17" s="79">
        <v>79822500</v>
      </c>
      <c r="K17" s="80">
        <v>800</v>
      </c>
      <c r="L17" s="81" t="e">
        <f>K17-M17-#REF!-#REF!-#REF!-#REF!-#REF!-#REF!-#REF!-#REF!-#REF!-#REF!-#REF!-N17</f>
        <v>#REF!</v>
      </c>
      <c r="M17" s="82">
        <v>800</v>
      </c>
      <c r="N17" s="82"/>
    </row>
    <row r="18" spans="1:24" s="20" customFormat="1" ht="41.25" hidden="1" customHeight="1" x14ac:dyDescent="0.25">
      <c r="A18" s="74"/>
      <c r="B18" s="83" t="s">
        <v>39</v>
      </c>
      <c r="C18" s="75" t="s">
        <v>13</v>
      </c>
      <c r="D18" s="75" t="s">
        <v>207</v>
      </c>
      <c r="E18" s="84" t="s">
        <v>45</v>
      </c>
      <c r="F18" s="4">
        <v>10</v>
      </c>
      <c r="G18" s="85">
        <v>43481</v>
      </c>
      <c r="H18" s="85">
        <v>43487</v>
      </c>
      <c r="I18" s="89">
        <v>43830</v>
      </c>
      <c r="J18" s="79">
        <v>92111260</v>
      </c>
      <c r="K18" s="80">
        <v>2000</v>
      </c>
      <c r="L18" s="81" t="e">
        <f>K18-M18-#REF!-#REF!-#REF!-#REF!-#REF!-#REF!-#REF!-#REF!-#REF!-#REF!-#REF!-N18</f>
        <v>#REF!</v>
      </c>
      <c r="M18" s="82">
        <v>200</v>
      </c>
      <c r="N18" s="82"/>
    </row>
    <row r="19" spans="1:24" s="20" customFormat="1" ht="41.25" hidden="1" customHeight="1" x14ac:dyDescent="0.25">
      <c r="A19" s="74"/>
      <c r="B19" s="9" t="s">
        <v>99</v>
      </c>
      <c r="C19" s="75" t="s">
        <v>13</v>
      </c>
      <c r="D19" s="75" t="s">
        <v>205</v>
      </c>
      <c r="E19" s="9" t="s">
        <v>57</v>
      </c>
      <c r="F19" s="4">
        <v>11</v>
      </c>
      <c r="G19" s="77">
        <v>43481</v>
      </c>
      <c r="H19" s="77">
        <v>43495</v>
      </c>
      <c r="I19" s="78">
        <v>43830</v>
      </c>
      <c r="J19" s="79">
        <v>18934000</v>
      </c>
      <c r="K19" s="80">
        <v>99</v>
      </c>
      <c r="L19" s="81" t="e">
        <f>K19-M19-#REF!-#REF!-#REF!-#REF!-#REF!-#REF!-#REF!-#REF!-#REF!-#REF!-#REF!-N19</f>
        <v>#REF!</v>
      </c>
      <c r="M19" s="82">
        <v>99</v>
      </c>
      <c r="N19" s="82"/>
    </row>
    <row r="20" spans="1:24" s="20" customFormat="1" ht="41.25" hidden="1" customHeight="1" x14ac:dyDescent="0.25">
      <c r="A20" s="74"/>
      <c r="B20" s="9" t="s">
        <v>32</v>
      </c>
      <c r="C20" s="75"/>
      <c r="D20" s="75" t="s">
        <v>204</v>
      </c>
      <c r="E20" s="126" t="s">
        <v>91</v>
      </c>
      <c r="F20" s="4">
        <v>12</v>
      </c>
      <c r="G20" s="77">
        <v>43481</v>
      </c>
      <c r="H20" s="77">
        <v>43489</v>
      </c>
      <c r="I20" s="78">
        <v>43830</v>
      </c>
      <c r="J20" s="79">
        <v>30197630</v>
      </c>
      <c r="K20" s="80">
        <v>860</v>
      </c>
      <c r="L20" s="81" t="e">
        <f>K20-M20-#REF!-#REF!-#REF!-#REF!-#REF!-#REF!-#REF!-#REF!-#REF!-#REF!-#REF!-N20</f>
        <v>#REF!</v>
      </c>
      <c r="M20" s="82">
        <v>860</v>
      </c>
      <c r="N20" s="82"/>
    </row>
    <row r="21" spans="1:24" s="20" customFormat="1" ht="41.25" hidden="1" customHeight="1" x14ac:dyDescent="0.25">
      <c r="A21" s="74"/>
      <c r="B21" s="90" t="s">
        <v>71</v>
      </c>
      <c r="C21" s="75" t="s">
        <v>13</v>
      </c>
      <c r="D21" s="91" t="s">
        <v>199</v>
      </c>
      <c r="E21" s="91" t="s">
        <v>72</v>
      </c>
      <c r="F21" s="204">
        <v>13</v>
      </c>
      <c r="G21" s="137">
        <v>43483</v>
      </c>
      <c r="H21" s="137">
        <v>43483</v>
      </c>
      <c r="I21" s="138">
        <v>43830</v>
      </c>
      <c r="J21" s="79">
        <v>3100000</v>
      </c>
      <c r="K21" s="80">
        <v>25</v>
      </c>
      <c r="L21" s="81" t="e">
        <f>K21-M21-#REF!-#REF!-#REF!-#REF!-#REF!-#REF!-#REF!-#REF!-#REF!-#REF!-#REF!-N21</f>
        <v>#REF!</v>
      </c>
      <c r="M21" s="82">
        <v>25</v>
      </c>
      <c r="N21" s="82"/>
    </row>
    <row r="22" spans="1:24" s="20" customFormat="1" ht="41.25" hidden="1" customHeight="1" x14ac:dyDescent="0.25">
      <c r="A22" s="74"/>
      <c r="B22" s="95" t="s">
        <v>96</v>
      </c>
      <c r="C22" s="204" t="s">
        <v>13</v>
      </c>
      <c r="D22" s="204" t="s">
        <v>200</v>
      </c>
      <c r="E22" s="211" t="s">
        <v>79</v>
      </c>
      <c r="F22" s="197">
        <v>14</v>
      </c>
      <c r="G22" s="195">
        <v>43486</v>
      </c>
      <c r="H22" s="195">
        <v>43488</v>
      </c>
      <c r="I22" s="99">
        <v>43830</v>
      </c>
      <c r="J22" s="79">
        <v>39298700</v>
      </c>
      <c r="K22" s="100">
        <v>164</v>
      </c>
      <c r="L22" s="81" t="e">
        <f>K22-M22-#REF!-#REF!-#REF!-#REF!-#REF!-#REF!-#REF!-#REF!-#REF!-#REF!-#REF!-N22</f>
        <v>#REF!</v>
      </c>
      <c r="M22" s="82">
        <v>164</v>
      </c>
      <c r="N22" s="82"/>
    </row>
    <row r="23" spans="1:24" s="20" customFormat="1" ht="41.25" hidden="1" customHeight="1" x14ac:dyDescent="0.25">
      <c r="A23" s="74"/>
      <c r="B23" s="83" t="s">
        <v>19</v>
      </c>
      <c r="C23" s="75" t="s">
        <v>13</v>
      </c>
      <c r="D23" s="75" t="s">
        <v>196</v>
      </c>
      <c r="E23" s="84" t="s">
        <v>20</v>
      </c>
      <c r="F23" s="4">
        <v>15</v>
      </c>
      <c r="G23" s="85">
        <v>43486</v>
      </c>
      <c r="H23" s="85">
        <v>43490</v>
      </c>
      <c r="I23" s="86">
        <v>43830</v>
      </c>
      <c r="J23" s="79">
        <v>79970000</v>
      </c>
      <c r="K23" s="80">
        <v>23</v>
      </c>
      <c r="L23" s="81" t="e">
        <f>K23-M23-#REF!-#REF!-#REF!-#REF!-#REF!-#REF!-#REF!-#REF!-#REF!-#REF!-#REF!-N23</f>
        <v>#REF!</v>
      </c>
      <c r="M23" s="82">
        <v>23</v>
      </c>
      <c r="N23" s="82"/>
    </row>
    <row r="24" spans="1:24" s="20" customFormat="1" ht="41.25" hidden="1" customHeight="1" x14ac:dyDescent="0.25">
      <c r="A24" s="74"/>
      <c r="B24" s="83" t="s">
        <v>100</v>
      </c>
      <c r="C24" s="75"/>
      <c r="D24" s="75" t="s">
        <v>197</v>
      </c>
      <c r="E24" s="84" t="s">
        <v>58</v>
      </c>
      <c r="F24" s="4">
        <v>16</v>
      </c>
      <c r="G24" s="85">
        <v>43486</v>
      </c>
      <c r="H24" s="85">
        <v>43490</v>
      </c>
      <c r="I24" s="86">
        <v>43830</v>
      </c>
      <c r="J24" s="79">
        <v>50100000</v>
      </c>
      <c r="K24" s="80">
        <v>378</v>
      </c>
      <c r="L24" s="81" t="e">
        <f>K24-M24-#REF!-#REF!-#REF!-#REF!-#REF!-#REF!-#REF!-#REF!-#REF!-#REF!-#REF!-N24</f>
        <v>#REF!</v>
      </c>
      <c r="M24" s="82">
        <v>378</v>
      </c>
      <c r="N24" s="82"/>
    </row>
    <row r="25" spans="1:24" s="20" customFormat="1" ht="41.25" hidden="1" customHeight="1" x14ac:dyDescent="0.25">
      <c r="A25" s="74"/>
      <c r="B25" s="83" t="s">
        <v>102</v>
      </c>
      <c r="C25" s="75"/>
      <c r="D25" s="75" t="s">
        <v>195</v>
      </c>
      <c r="E25" s="84" t="s">
        <v>101</v>
      </c>
      <c r="F25" s="4">
        <v>17</v>
      </c>
      <c r="G25" s="85">
        <v>43487</v>
      </c>
      <c r="H25" s="85">
        <v>43524</v>
      </c>
      <c r="I25" s="86">
        <v>43586</v>
      </c>
      <c r="J25" s="79">
        <v>66514110</v>
      </c>
      <c r="K25" s="80">
        <v>404.37</v>
      </c>
      <c r="L25" s="81" t="e">
        <f>K25-M25-#REF!-#REF!-#REF!-#REF!-#REF!-#REF!-#REF!-#REF!-#REF!-#REF!-#REF!-N25</f>
        <v>#REF!</v>
      </c>
      <c r="M25" s="82">
        <v>404.37</v>
      </c>
      <c r="N25" s="82"/>
    </row>
    <row r="26" spans="1:24" s="20" customFormat="1" ht="41.25" hidden="1" customHeight="1" x14ac:dyDescent="0.25">
      <c r="A26" s="74"/>
      <c r="B26" s="101" t="s">
        <v>74</v>
      </c>
      <c r="C26" s="203" t="s">
        <v>13</v>
      </c>
      <c r="D26" s="203" t="s">
        <v>193</v>
      </c>
      <c r="E26" s="210" t="s">
        <v>75</v>
      </c>
      <c r="F26" s="196">
        <v>18</v>
      </c>
      <c r="G26" s="194">
        <v>43493</v>
      </c>
      <c r="H26" s="194">
        <v>43497</v>
      </c>
      <c r="I26" s="106">
        <v>43830</v>
      </c>
      <c r="J26" s="79">
        <v>39800000</v>
      </c>
      <c r="K26" s="80">
        <v>910</v>
      </c>
      <c r="L26" s="81" t="e">
        <f>K26-M26-#REF!-#REF!-#REF!-#REF!-#REF!-#REF!-#REF!-#REF!-#REF!-#REF!-#REF!-N26</f>
        <v>#REF!</v>
      </c>
      <c r="M26" s="82">
        <v>910</v>
      </c>
      <c r="N26" s="82"/>
    </row>
    <row r="27" spans="1:24" s="20" customFormat="1" ht="41.25" customHeight="1" x14ac:dyDescent="0.25">
      <c r="A27" s="74"/>
      <c r="B27" s="101" t="s">
        <v>103</v>
      </c>
      <c r="C27" s="203"/>
      <c r="D27" s="203" t="s">
        <v>198</v>
      </c>
      <c r="E27" s="210" t="s">
        <v>104</v>
      </c>
      <c r="F27" s="196"/>
      <c r="G27" s="194"/>
      <c r="H27" s="194">
        <v>43483</v>
      </c>
      <c r="I27" s="106"/>
      <c r="J27" s="79">
        <v>15800000</v>
      </c>
      <c r="K27" s="80">
        <v>50</v>
      </c>
      <c r="L27" s="81" t="e">
        <f>K27-M27-#REF!-#REF!-#REF!-#REF!-#REF!-#REF!-#REF!-#REF!-#REF!-#REF!-#REF!-N27</f>
        <v>#REF!</v>
      </c>
      <c r="M27" s="82">
        <v>50</v>
      </c>
      <c r="N27" s="82"/>
    </row>
    <row r="28" spans="1:24" s="20" customFormat="1" ht="41.25" customHeight="1" x14ac:dyDescent="0.25">
      <c r="A28" s="74"/>
      <c r="B28" s="107" t="s">
        <v>103</v>
      </c>
      <c r="C28" s="208"/>
      <c r="D28" s="208" t="s">
        <v>201</v>
      </c>
      <c r="E28" s="215" t="s">
        <v>104</v>
      </c>
      <c r="F28" s="206"/>
      <c r="G28" s="200"/>
      <c r="H28" s="200">
        <v>43486</v>
      </c>
      <c r="I28" s="112"/>
      <c r="J28" s="113">
        <v>15800000</v>
      </c>
      <c r="K28" s="114">
        <v>100</v>
      </c>
      <c r="L28" s="115" t="e">
        <f>K28-M28-#REF!-#REF!-#REF!-#REF!-#REF!-#REF!-#REF!-#REF!-#REF!-#REF!-#REF!-N28</f>
        <v>#REF!</v>
      </c>
      <c r="M28" s="116">
        <v>100</v>
      </c>
      <c r="N28" s="82"/>
    </row>
    <row r="29" spans="1:24" s="20" customFormat="1" ht="41.25" customHeight="1" x14ac:dyDescent="0.25">
      <c r="A29" s="74"/>
      <c r="B29" s="107" t="s">
        <v>103</v>
      </c>
      <c r="C29" s="208"/>
      <c r="D29" s="208" t="s">
        <v>203</v>
      </c>
      <c r="E29" s="215" t="s">
        <v>104</v>
      </c>
      <c r="F29" s="206"/>
      <c r="G29" s="200"/>
      <c r="H29" s="200">
        <v>43488</v>
      </c>
      <c r="I29" s="112"/>
      <c r="J29" s="113">
        <v>15800000</v>
      </c>
      <c r="K29" s="114">
        <v>50</v>
      </c>
      <c r="L29" s="115" t="e">
        <f>K29-M29-#REF!-#REF!-#REF!-#REF!-#REF!-#REF!-#REF!-#REF!-#REF!-#REF!-#REF!-N29</f>
        <v>#REF!</v>
      </c>
      <c r="M29" s="116">
        <v>50</v>
      </c>
      <c r="N29" s="82"/>
    </row>
    <row r="30" spans="1:24" s="20" customFormat="1" ht="24.75" customHeight="1" x14ac:dyDescent="0.25">
      <c r="A30" s="236"/>
      <c r="B30" s="256" t="s">
        <v>30</v>
      </c>
      <c r="C30" s="238" t="s">
        <v>13</v>
      </c>
      <c r="D30" s="238" t="s">
        <v>192</v>
      </c>
      <c r="E30" s="258" t="s">
        <v>68</v>
      </c>
      <c r="F30" s="246"/>
      <c r="G30" s="248"/>
      <c r="H30" s="248"/>
      <c r="I30" s="248"/>
      <c r="J30" s="79">
        <v>41100000</v>
      </c>
      <c r="K30" s="80">
        <v>120</v>
      </c>
      <c r="L30" s="254">
        <v>0</v>
      </c>
      <c r="M30" s="220">
        <v>276</v>
      </c>
      <c r="N30" s="82"/>
    </row>
    <row r="31" spans="1:24" s="20" customFormat="1" ht="18.75" customHeight="1" x14ac:dyDescent="0.25">
      <c r="A31" s="237"/>
      <c r="B31" s="257"/>
      <c r="C31" s="239"/>
      <c r="D31" s="239"/>
      <c r="E31" s="259"/>
      <c r="F31" s="247"/>
      <c r="G31" s="249"/>
      <c r="H31" s="249"/>
      <c r="I31" s="249"/>
      <c r="J31" s="79">
        <v>15900000</v>
      </c>
      <c r="K31" s="80">
        <v>156</v>
      </c>
      <c r="L31" s="255"/>
      <c r="M31" s="221"/>
      <c r="N31" s="82"/>
    </row>
    <row r="32" spans="1:24" s="6" customFormat="1" ht="41.25" hidden="1" customHeight="1" x14ac:dyDescent="0.25">
      <c r="A32" s="74">
        <v>4</v>
      </c>
      <c r="B32" s="83" t="s">
        <v>21</v>
      </c>
      <c r="C32" s="75" t="s">
        <v>13</v>
      </c>
      <c r="D32" s="75" t="s">
        <v>191</v>
      </c>
      <c r="E32" s="84" t="s">
        <v>37</v>
      </c>
      <c r="F32" s="4">
        <v>18</v>
      </c>
      <c r="G32" s="85">
        <v>43497</v>
      </c>
      <c r="H32" s="77">
        <v>43830</v>
      </c>
      <c r="I32" s="86">
        <v>43861</v>
      </c>
      <c r="J32" s="79">
        <v>79340000</v>
      </c>
      <c r="K32" s="80">
        <v>2750</v>
      </c>
      <c r="L32" s="81" t="e">
        <f>K32-M32-#REF!-#REF!-#REF!-#REF!-#REF!-#REF!-#REF!-#REF!-#REF!-#REF!-#REF!-N32</f>
        <v>#REF!</v>
      </c>
      <c r="M32" s="82">
        <v>1000</v>
      </c>
      <c r="N32" s="82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14" s="20" customFormat="1" ht="41.25" hidden="1" customHeight="1" x14ac:dyDescent="0.25">
      <c r="A33" s="74"/>
      <c r="B33" s="83" t="s">
        <v>105</v>
      </c>
      <c r="C33" s="75" t="s">
        <v>13</v>
      </c>
      <c r="D33" s="75" t="s">
        <v>190</v>
      </c>
      <c r="E33" s="84" t="s">
        <v>67</v>
      </c>
      <c r="F33" s="4">
        <v>19</v>
      </c>
      <c r="G33" s="85">
        <v>43501</v>
      </c>
      <c r="H33" s="85">
        <v>43532</v>
      </c>
      <c r="I33" s="89">
        <v>43556</v>
      </c>
      <c r="J33" s="79">
        <v>32422000</v>
      </c>
      <c r="K33" s="80">
        <v>130</v>
      </c>
      <c r="L33" s="81" t="e">
        <f>K33-M33-#REF!-#REF!-#REF!-#REF!-#REF!-#REF!-#REF!-#REF!-#REF!-#REF!-#REF!-N33</f>
        <v>#REF!</v>
      </c>
      <c r="M33" s="82">
        <v>130</v>
      </c>
      <c r="N33" s="82"/>
    </row>
    <row r="34" spans="1:14" s="20" customFormat="1" ht="41.25" hidden="1" customHeight="1" x14ac:dyDescent="0.25">
      <c r="A34" s="74"/>
      <c r="B34" s="95" t="s">
        <v>106</v>
      </c>
      <c r="C34" s="204" t="s">
        <v>13</v>
      </c>
      <c r="D34" s="204" t="s">
        <v>189</v>
      </c>
      <c r="E34" s="211" t="s">
        <v>79</v>
      </c>
      <c r="F34" s="197">
        <v>20</v>
      </c>
      <c r="G34" s="195">
        <v>43501</v>
      </c>
      <c r="H34" s="195">
        <v>43525</v>
      </c>
      <c r="I34" s="99">
        <v>43830</v>
      </c>
      <c r="J34" s="79">
        <v>44423450</v>
      </c>
      <c r="K34" s="100">
        <v>300</v>
      </c>
      <c r="L34" s="81" t="e">
        <f>K34-M34-#REF!-#REF!-#REF!-#REF!-#REF!-#REF!-#REF!-#REF!-#REF!-#REF!-#REF!-N34</f>
        <v>#REF!</v>
      </c>
      <c r="M34" s="82">
        <v>300</v>
      </c>
      <c r="N34" s="82"/>
    </row>
    <row r="35" spans="1:14" s="20" customFormat="1" ht="41.25" hidden="1" customHeight="1" x14ac:dyDescent="0.25">
      <c r="A35" s="74"/>
      <c r="B35" s="95" t="s">
        <v>107</v>
      </c>
      <c r="C35" s="204" t="s">
        <v>13</v>
      </c>
      <c r="D35" s="204" t="s">
        <v>188</v>
      </c>
      <c r="E35" s="211" t="s">
        <v>79</v>
      </c>
      <c r="F35" s="197">
        <v>21</v>
      </c>
      <c r="G35" s="195">
        <v>43501</v>
      </c>
      <c r="H35" s="195">
        <v>43525</v>
      </c>
      <c r="I35" s="99">
        <v>43830</v>
      </c>
      <c r="J35" s="79">
        <v>22458000</v>
      </c>
      <c r="K35" s="100">
        <v>280</v>
      </c>
      <c r="L35" s="81" t="e">
        <f>K35-M35-#REF!-#REF!-#REF!-#REF!-#REF!-#REF!-#REF!-#REF!-#REF!-#REF!-#REF!-N35</f>
        <v>#REF!</v>
      </c>
      <c r="M35" s="82">
        <v>280</v>
      </c>
      <c r="N35" s="82"/>
    </row>
    <row r="36" spans="1:14" s="20" customFormat="1" ht="41.25" hidden="1" customHeight="1" x14ac:dyDescent="0.25">
      <c r="A36" s="74"/>
      <c r="B36" s="95" t="s">
        <v>78</v>
      </c>
      <c r="C36" s="204" t="s">
        <v>13</v>
      </c>
      <c r="D36" s="204" t="s">
        <v>187</v>
      </c>
      <c r="E36" s="211" t="s">
        <v>79</v>
      </c>
      <c r="F36" s="197">
        <v>22</v>
      </c>
      <c r="G36" s="195">
        <v>43501</v>
      </c>
      <c r="H36" s="195">
        <v>43525</v>
      </c>
      <c r="I36" s="99">
        <v>43830</v>
      </c>
      <c r="J36" s="79">
        <v>22816100</v>
      </c>
      <c r="K36" s="100">
        <v>250</v>
      </c>
      <c r="L36" s="81" t="e">
        <f>K36-M36-#REF!-#REF!-#REF!-#REF!-#REF!-#REF!-#REF!-#REF!-#REF!-#REF!-#REF!-N36</f>
        <v>#REF!</v>
      </c>
      <c r="M36" s="82">
        <v>250</v>
      </c>
      <c r="N36" s="82"/>
    </row>
    <row r="37" spans="1:14" s="21" customFormat="1" ht="41.25" customHeight="1" x14ac:dyDescent="0.25">
      <c r="A37" s="117"/>
      <c r="B37" s="118" t="s">
        <v>108</v>
      </c>
      <c r="C37" s="209" t="s">
        <v>13</v>
      </c>
      <c r="D37" s="209" t="s">
        <v>184</v>
      </c>
      <c r="E37" s="216" t="s">
        <v>93</v>
      </c>
      <c r="F37" s="207"/>
      <c r="G37" s="201"/>
      <c r="H37" s="201">
        <v>43507</v>
      </c>
      <c r="I37" s="123"/>
      <c r="J37" s="113">
        <v>55300000</v>
      </c>
      <c r="K37" s="124">
        <v>624.25</v>
      </c>
      <c r="L37" s="81" t="e">
        <f>K37-M37-#REF!-#REF!-#REF!-#REF!-#REF!-#REF!-#REF!-#REF!-#REF!-#REF!-#REF!-N37</f>
        <v>#REF!</v>
      </c>
      <c r="M37" s="116">
        <v>624.25</v>
      </c>
      <c r="N37" s="116"/>
    </row>
    <row r="38" spans="1:14" s="20" customFormat="1" ht="41.25" hidden="1" customHeight="1" x14ac:dyDescent="0.25">
      <c r="A38" s="125"/>
      <c r="B38" s="9" t="s">
        <v>109</v>
      </c>
      <c r="C38" s="204" t="s">
        <v>13</v>
      </c>
      <c r="D38" s="204" t="s">
        <v>183</v>
      </c>
      <c r="E38" s="211" t="s">
        <v>110</v>
      </c>
      <c r="F38" s="197">
        <v>23</v>
      </c>
      <c r="G38" s="195">
        <v>43508</v>
      </c>
      <c r="H38" s="195">
        <v>43539</v>
      </c>
      <c r="I38" s="99">
        <v>43830</v>
      </c>
      <c r="J38" s="79">
        <v>79340000</v>
      </c>
      <c r="K38" s="100">
        <v>250</v>
      </c>
      <c r="L38" s="81" t="e">
        <f>K38-M38-#REF!-#REF!-#REF!-#REF!-#REF!-#REF!-#REF!-#REF!-#REF!-#REF!-#REF!-N38</f>
        <v>#REF!</v>
      </c>
      <c r="M38" s="82">
        <v>250</v>
      </c>
      <c r="N38" s="82"/>
    </row>
    <row r="39" spans="1:14" s="20" customFormat="1" ht="41.25" hidden="1" customHeight="1" x14ac:dyDescent="0.25">
      <c r="A39" s="125"/>
      <c r="B39" s="9" t="s">
        <v>88</v>
      </c>
      <c r="C39" s="204" t="s">
        <v>13</v>
      </c>
      <c r="D39" s="204" t="s">
        <v>182</v>
      </c>
      <c r="E39" s="211" t="s">
        <v>89</v>
      </c>
      <c r="F39" s="197">
        <v>24</v>
      </c>
      <c r="G39" s="195">
        <v>43509</v>
      </c>
      <c r="H39" s="195">
        <v>43539</v>
      </c>
      <c r="I39" s="99">
        <v>43830</v>
      </c>
      <c r="J39" s="79">
        <v>39100000</v>
      </c>
      <c r="K39" s="100">
        <v>1500</v>
      </c>
      <c r="L39" s="81" t="e">
        <f>K39-M39-#REF!-#REF!-#REF!-#REF!-#REF!-#REF!-#REF!-#REF!-#REF!-#REF!-#REF!-N39</f>
        <v>#REF!</v>
      </c>
      <c r="M39" s="82">
        <v>1500</v>
      </c>
      <c r="N39" s="82"/>
    </row>
    <row r="40" spans="1:14" s="20" customFormat="1" ht="41.25" hidden="1" customHeight="1" x14ac:dyDescent="0.25">
      <c r="A40" s="125"/>
      <c r="B40" s="9" t="s">
        <v>32</v>
      </c>
      <c r="C40" s="204" t="s">
        <v>111</v>
      </c>
      <c r="D40" s="75" t="s">
        <v>181</v>
      </c>
      <c r="E40" s="126" t="s">
        <v>91</v>
      </c>
      <c r="F40" s="4">
        <v>25</v>
      </c>
      <c r="G40" s="77">
        <v>43511</v>
      </c>
      <c r="H40" s="77">
        <v>43519</v>
      </c>
      <c r="I40" s="78">
        <v>43830</v>
      </c>
      <c r="J40" s="79">
        <v>30197630</v>
      </c>
      <c r="K40" s="80">
        <v>860</v>
      </c>
      <c r="L40" s="81" t="e">
        <f>K40-M40-#REF!-#REF!-#REF!-#REF!-#REF!-#REF!-#REF!-#REF!-#REF!-#REF!-#REF!-N40</f>
        <v>#REF!</v>
      </c>
      <c r="M40" s="82">
        <v>860</v>
      </c>
      <c r="N40" s="82"/>
    </row>
    <row r="41" spans="1:14" s="20" customFormat="1" ht="41.25" hidden="1" customHeight="1" x14ac:dyDescent="0.25">
      <c r="A41" s="125"/>
      <c r="B41" s="83" t="s">
        <v>30</v>
      </c>
      <c r="C41" s="75" t="s">
        <v>13</v>
      </c>
      <c r="D41" s="75" t="s">
        <v>179</v>
      </c>
      <c r="E41" s="84" t="s">
        <v>69</v>
      </c>
      <c r="F41" s="4">
        <v>26</v>
      </c>
      <c r="G41" s="85">
        <v>43516</v>
      </c>
      <c r="H41" s="85">
        <v>43517</v>
      </c>
      <c r="I41" s="89">
        <v>43830</v>
      </c>
      <c r="J41" s="79">
        <v>15800000</v>
      </c>
      <c r="K41" s="80">
        <v>136</v>
      </c>
      <c r="L41" s="81" t="e">
        <f>K41-M41-#REF!-#REF!-#REF!-#REF!-#REF!-#REF!-#REF!-#REF!-#REF!-#REF!-#REF!-N41</f>
        <v>#REF!</v>
      </c>
      <c r="M41" s="82">
        <v>136</v>
      </c>
      <c r="N41" s="82"/>
    </row>
    <row r="42" spans="1:14" s="21" customFormat="1" ht="18" customHeight="1" x14ac:dyDescent="0.25">
      <c r="A42" s="260"/>
      <c r="B42" s="242" t="s">
        <v>30</v>
      </c>
      <c r="C42" s="222" t="s">
        <v>13</v>
      </c>
      <c r="D42" s="222" t="s">
        <v>180</v>
      </c>
      <c r="E42" s="224" t="s">
        <v>68</v>
      </c>
      <c r="F42" s="226"/>
      <c r="G42" s="228">
        <v>43517</v>
      </c>
      <c r="H42" s="228">
        <v>43522</v>
      </c>
      <c r="I42" s="228"/>
      <c r="J42" s="113">
        <v>41100000</v>
      </c>
      <c r="K42" s="114">
        <v>120</v>
      </c>
      <c r="L42" s="266">
        <v>0</v>
      </c>
      <c r="M42" s="264">
        <v>276</v>
      </c>
      <c r="N42" s="116"/>
    </row>
    <row r="43" spans="1:14" s="21" customFormat="1" ht="17.25" customHeight="1" x14ac:dyDescent="0.25">
      <c r="A43" s="261"/>
      <c r="B43" s="243"/>
      <c r="C43" s="223"/>
      <c r="D43" s="223"/>
      <c r="E43" s="225"/>
      <c r="F43" s="227"/>
      <c r="G43" s="229"/>
      <c r="H43" s="229"/>
      <c r="I43" s="229"/>
      <c r="J43" s="113">
        <v>15900000</v>
      </c>
      <c r="K43" s="114">
        <v>156</v>
      </c>
      <c r="L43" s="267"/>
      <c r="M43" s="265"/>
      <c r="N43" s="116"/>
    </row>
    <row r="44" spans="1:14" s="20" customFormat="1" ht="41.25" hidden="1" customHeight="1" x14ac:dyDescent="0.25">
      <c r="A44" s="125"/>
      <c r="B44" s="83" t="s">
        <v>112</v>
      </c>
      <c r="C44" s="75" t="s">
        <v>13</v>
      </c>
      <c r="D44" s="75" t="s">
        <v>178</v>
      </c>
      <c r="E44" s="84" t="s">
        <v>86</v>
      </c>
      <c r="F44" s="4">
        <v>27</v>
      </c>
      <c r="G44" s="85">
        <v>43518</v>
      </c>
      <c r="H44" s="85">
        <v>43524</v>
      </c>
      <c r="I44" s="89">
        <v>43830</v>
      </c>
      <c r="J44" s="79">
        <v>22800000</v>
      </c>
      <c r="K44" s="80">
        <v>109.5</v>
      </c>
      <c r="L44" s="81">
        <f>K44-M44</f>
        <v>0</v>
      </c>
      <c r="M44" s="82">
        <v>109.5</v>
      </c>
      <c r="N44" s="82"/>
    </row>
    <row r="45" spans="1:14" s="20" customFormat="1" ht="41.25" hidden="1" customHeight="1" x14ac:dyDescent="0.25">
      <c r="A45" s="125"/>
      <c r="B45" s="90" t="s">
        <v>71</v>
      </c>
      <c r="C45" s="75" t="s">
        <v>13</v>
      </c>
      <c r="D45" s="91" t="s">
        <v>177</v>
      </c>
      <c r="E45" s="91" t="s">
        <v>72</v>
      </c>
      <c r="F45" s="204">
        <v>28</v>
      </c>
      <c r="G45" s="93">
        <v>43521</v>
      </c>
      <c r="H45" s="93">
        <v>43521</v>
      </c>
      <c r="I45" s="94">
        <v>43556</v>
      </c>
      <c r="J45" s="79">
        <v>3100000</v>
      </c>
      <c r="K45" s="80">
        <v>15</v>
      </c>
      <c r="L45" s="81">
        <f t="shared" ref="L45:L50" si="0">K45-M45</f>
        <v>0</v>
      </c>
      <c r="M45" s="82">
        <v>15</v>
      </c>
      <c r="N45" s="82"/>
    </row>
    <row r="46" spans="1:14" s="20" customFormat="1" ht="41.25" hidden="1" customHeight="1" x14ac:dyDescent="0.25">
      <c r="A46" s="125"/>
      <c r="B46" s="90" t="s">
        <v>97</v>
      </c>
      <c r="C46" s="75" t="s">
        <v>13</v>
      </c>
      <c r="D46" s="91" t="s">
        <v>176</v>
      </c>
      <c r="E46" s="91" t="s">
        <v>113</v>
      </c>
      <c r="F46" s="204">
        <v>29</v>
      </c>
      <c r="G46" s="93">
        <v>43521</v>
      </c>
      <c r="H46" s="93">
        <v>43524</v>
      </c>
      <c r="I46" s="94">
        <v>43556</v>
      </c>
      <c r="J46" s="79">
        <v>22320000</v>
      </c>
      <c r="K46" s="80">
        <v>375</v>
      </c>
      <c r="L46" s="81">
        <f t="shared" si="0"/>
        <v>0</v>
      </c>
      <c r="M46" s="82">
        <v>375</v>
      </c>
      <c r="N46" s="82"/>
    </row>
    <row r="47" spans="1:14" s="20" customFormat="1" ht="41.25" hidden="1" customHeight="1" x14ac:dyDescent="0.25">
      <c r="A47" s="125"/>
      <c r="B47" s="95" t="s">
        <v>96</v>
      </c>
      <c r="C47" s="204" t="s">
        <v>13</v>
      </c>
      <c r="D47" s="204" t="s">
        <v>175</v>
      </c>
      <c r="E47" s="211" t="s">
        <v>79</v>
      </c>
      <c r="F47" s="197">
        <v>30</v>
      </c>
      <c r="G47" s="195">
        <v>43525</v>
      </c>
      <c r="H47" s="195">
        <v>43525</v>
      </c>
      <c r="I47" s="99">
        <v>43586</v>
      </c>
      <c r="J47" s="79">
        <v>39298700</v>
      </c>
      <c r="K47" s="100">
        <v>164</v>
      </c>
      <c r="L47" s="81">
        <f t="shared" si="0"/>
        <v>0</v>
      </c>
      <c r="M47" s="82">
        <v>164</v>
      </c>
      <c r="N47" s="82"/>
    </row>
    <row r="48" spans="1:14" s="20" customFormat="1" ht="41.25" hidden="1" customHeight="1" x14ac:dyDescent="0.25">
      <c r="A48" s="125"/>
      <c r="B48" s="83" t="s">
        <v>102</v>
      </c>
      <c r="C48" s="75" t="s">
        <v>111</v>
      </c>
      <c r="D48" s="75" t="s">
        <v>174</v>
      </c>
      <c r="E48" s="84" t="s">
        <v>101</v>
      </c>
      <c r="F48" s="4">
        <v>31</v>
      </c>
      <c r="G48" s="85">
        <v>43528</v>
      </c>
      <c r="H48" s="85">
        <v>43585</v>
      </c>
      <c r="I48" s="86">
        <v>43617</v>
      </c>
      <c r="J48" s="79">
        <v>66514110</v>
      </c>
      <c r="K48" s="80">
        <v>622.97</v>
      </c>
      <c r="L48" s="81">
        <f t="shared" si="0"/>
        <v>0</v>
      </c>
      <c r="M48" s="82">
        <v>622.97</v>
      </c>
      <c r="N48" s="82"/>
    </row>
    <row r="49" spans="1:14" s="20" customFormat="1" ht="41.25" hidden="1" customHeight="1" x14ac:dyDescent="0.25">
      <c r="A49" s="125"/>
      <c r="B49" s="90" t="s">
        <v>71</v>
      </c>
      <c r="C49" s="75" t="s">
        <v>13</v>
      </c>
      <c r="D49" s="91" t="s">
        <v>173</v>
      </c>
      <c r="E49" s="91" t="s">
        <v>72</v>
      </c>
      <c r="F49" s="204">
        <v>32</v>
      </c>
      <c r="G49" s="93">
        <v>43528</v>
      </c>
      <c r="H49" s="93">
        <v>43528</v>
      </c>
      <c r="I49" s="94">
        <v>43586</v>
      </c>
      <c r="J49" s="79">
        <v>3100000</v>
      </c>
      <c r="K49" s="80">
        <v>340</v>
      </c>
      <c r="L49" s="81">
        <f t="shared" si="0"/>
        <v>0</v>
      </c>
      <c r="M49" s="82">
        <v>340</v>
      </c>
      <c r="N49" s="82"/>
    </row>
    <row r="50" spans="1:14" s="20" customFormat="1" ht="41.25" hidden="1" customHeight="1" x14ac:dyDescent="0.25">
      <c r="A50" s="125"/>
      <c r="B50" s="83" t="s">
        <v>114</v>
      </c>
      <c r="C50" s="75" t="s">
        <v>13</v>
      </c>
      <c r="D50" s="75" t="s">
        <v>167</v>
      </c>
      <c r="E50" s="84" t="s">
        <v>115</v>
      </c>
      <c r="F50" s="4">
        <v>33</v>
      </c>
      <c r="G50" s="85">
        <v>43539</v>
      </c>
      <c r="H50" s="85">
        <v>43585</v>
      </c>
      <c r="I50" s="89">
        <v>43983</v>
      </c>
      <c r="J50" s="79">
        <v>48700000</v>
      </c>
      <c r="K50" s="80">
        <v>3000</v>
      </c>
      <c r="L50" s="81">
        <f t="shared" si="0"/>
        <v>0</v>
      </c>
      <c r="M50" s="82">
        <v>3000</v>
      </c>
      <c r="N50" s="82"/>
    </row>
    <row r="51" spans="1:14" s="20" customFormat="1" ht="18" customHeight="1" x14ac:dyDescent="0.25">
      <c r="A51" s="236"/>
      <c r="B51" s="242" t="s">
        <v>30</v>
      </c>
      <c r="C51" s="222" t="s">
        <v>13</v>
      </c>
      <c r="D51" s="222" t="s">
        <v>168</v>
      </c>
      <c r="E51" s="224" t="s">
        <v>68</v>
      </c>
      <c r="F51" s="226"/>
      <c r="G51" s="228">
        <v>43542</v>
      </c>
      <c r="H51" s="228">
        <v>43549</v>
      </c>
      <c r="I51" s="228"/>
      <c r="J51" s="113">
        <v>41100000</v>
      </c>
      <c r="K51" s="114">
        <v>120</v>
      </c>
      <c r="L51" s="254">
        <v>0</v>
      </c>
      <c r="M51" s="220">
        <v>276</v>
      </c>
      <c r="N51" s="82"/>
    </row>
    <row r="52" spans="1:14" s="20" customFormat="1" ht="15.75" customHeight="1" x14ac:dyDescent="0.25">
      <c r="A52" s="237"/>
      <c r="B52" s="243"/>
      <c r="C52" s="223"/>
      <c r="D52" s="223"/>
      <c r="E52" s="225"/>
      <c r="F52" s="227"/>
      <c r="G52" s="229"/>
      <c r="H52" s="229"/>
      <c r="I52" s="229"/>
      <c r="J52" s="113">
        <v>15900000</v>
      </c>
      <c r="K52" s="114">
        <v>156</v>
      </c>
      <c r="L52" s="255"/>
      <c r="M52" s="221"/>
      <c r="N52" s="82"/>
    </row>
    <row r="53" spans="1:14" s="20" customFormat="1" ht="41.25" hidden="1" customHeight="1" x14ac:dyDescent="0.25">
      <c r="A53" s="125"/>
      <c r="B53" s="83" t="s">
        <v>48</v>
      </c>
      <c r="C53" s="75" t="s">
        <v>13</v>
      </c>
      <c r="D53" s="75" t="s">
        <v>169</v>
      </c>
      <c r="E53" s="84" t="s">
        <v>49</v>
      </c>
      <c r="F53" s="4">
        <v>34</v>
      </c>
      <c r="G53" s="85">
        <v>43549</v>
      </c>
      <c r="H53" s="85">
        <v>43551</v>
      </c>
      <c r="I53" s="85">
        <v>43586</v>
      </c>
      <c r="J53" s="79">
        <v>50312000</v>
      </c>
      <c r="K53" s="127">
        <v>11.5</v>
      </c>
      <c r="L53" s="81">
        <f>K53-M53</f>
        <v>11.5</v>
      </c>
      <c r="M53" s="82"/>
      <c r="N53" s="82"/>
    </row>
    <row r="54" spans="1:14" s="20" customFormat="1" ht="41.25" customHeight="1" x14ac:dyDescent="0.25">
      <c r="A54" s="4"/>
      <c r="B54" s="128" t="s">
        <v>108</v>
      </c>
      <c r="C54" s="129" t="s">
        <v>13</v>
      </c>
      <c r="D54" s="129" t="s">
        <v>170</v>
      </c>
      <c r="E54" s="130" t="s">
        <v>93</v>
      </c>
      <c r="F54" s="131"/>
      <c r="G54" s="132">
        <v>43550</v>
      </c>
      <c r="H54" s="132">
        <v>43556</v>
      </c>
      <c r="I54" s="132"/>
      <c r="J54" s="113">
        <v>55300000</v>
      </c>
      <c r="K54" s="133">
        <v>113.3</v>
      </c>
      <c r="L54" s="81">
        <f t="shared" ref="L54:L58" si="1">K54-M54</f>
        <v>0</v>
      </c>
      <c r="M54" s="82">
        <v>113.3</v>
      </c>
      <c r="N54" s="82"/>
    </row>
    <row r="55" spans="1:14" s="20" customFormat="1" ht="41.25" hidden="1" customHeight="1" x14ac:dyDescent="0.25">
      <c r="A55" s="125"/>
      <c r="B55" s="83" t="s">
        <v>116</v>
      </c>
      <c r="C55" s="75" t="s">
        <v>13</v>
      </c>
      <c r="D55" s="75" t="s">
        <v>172</v>
      </c>
      <c r="E55" s="84" t="s">
        <v>117</v>
      </c>
      <c r="F55" s="4">
        <v>35</v>
      </c>
      <c r="G55" s="85">
        <v>43556</v>
      </c>
      <c r="H55" s="85">
        <v>43565</v>
      </c>
      <c r="I55" s="89">
        <v>43617</v>
      </c>
      <c r="J55" s="79">
        <v>42512200</v>
      </c>
      <c r="K55" s="80">
        <v>899.99</v>
      </c>
      <c r="L55" s="81">
        <f t="shared" si="1"/>
        <v>0</v>
      </c>
      <c r="M55" s="82">
        <v>899.99</v>
      </c>
      <c r="N55" s="82"/>
    </row>
    <row r="56" spans="1:14" s="20" customFormat="1" ht="41.25" hidden="1" customHeight="1" x14ac:dyDescent="0.25">
      <c r="A56" s="125"/>
      <c r="B56" s="90" t="s">
        <v>70</v>
      </c>
      <c r="C56" s="75" t="s">
        <v>13</v>
      </c>
      <c r="D56" s="75" t="s">
        <v>171</v>
      </c>
      <c r="E56" s="9" t="s">
        <v>57</v>
      </c>
      <c r="F56" s="4">
        <v>36</v>
      </c>
      <c r="G56" s="77">
        <v>43556</v>
      </c>
      <c r="H56" s="77">
        <v>43557</v>
      </c>
      <c r="I56" s="78">
        <v>43617</v>
      </c>
      <c r="J56" s="79">
        <v>18530000</v>
      </c>
      <c r="K56" s="80">
        <v>120.6</v>
      </c>
      <c r="L56" s="81">
        <f t="shared" si="1"/>
        <v>0</v>
      </c>
      <c r="M56" s="82">
        <v>120.6</v>
      </c>
      <c r="N56" s="82"/>
    </row>
    <row r="57" spans="1:14" s="20" customFormat="1" ht="41.25" hidden="1" customHeight="1" x14ac:dyDescent="0.25">
      <c r="A57" s="125"/>
      <c r="B57" s="9" t="s">
        <v>88</v>
      </c>
      <c r="C57" s="204" t="s">
        <v>13</v>
      </c>
      <c r="D57" s="204"/>
      <c r="E57" s="211" t="s">
        <v>89</v>
      </c>
      <c r="F57" s="197">
        <v>37</v>
      </c>
      <c r="G57" s="195">
        <v>43558</v>
      </c>
      <c r="H57" s="195">
        <v>43580</v>
      </c>
      <c r="I57" s="99">
        <v>43830</v>
      </c>
      <c r="J57" s="79">
        <v>39100000</v>
      </c>
      <c r="K57" s="100">
        <v>1500</v>
      </c>
      <c r="L57" s="81">
        <f t="shared" si="1"/>
        <v>0</v>
      </c>
      <c r="M57" s="82">
        <v>1500</v>
      </c>
      <c r="N57" s="82"/>
    </row>
    <row r="58" spans="1:14" s="20" customFormat="1" ht="41.25" hidden="1" customHeight="1" x14ac:dyDescent="0.25">
      <c r="A58" s="125"/>
      <c r="B58" s="83" t="s">
        <v>48</v>
      </c>
      <c r="C58" s="75" t="s">
        <v>13</v>
      </c>
      <c r="D58" s="75" t="s">
        <v>166</v>
      </c>
      <c r="E58" s="84" t="s">
        <v>49</v>
      </c>
      <c r="F58" s="4">
        <v>38</v>
      </c>
      <c r="G58" s="195">
        <v>43558</v>
      </c>
      <c r="H58" s="85">
        <v>43560</v>
      </c>
      <c r="I58" s="85">
        <v>43617</v>
      </c>
      <c r="J58" s="79">
        <v>50312000</v>
      </c>
      <c r="K58" s="127">
        <v>32</v>
      </c>
      <c r="L58" s="81">
        <f t="shared" si="1"/>
        <v>0</v>
      </c>
      <c r="M58" s="82">
        <v>32</v>
      </c>
      <c r="N58" s="82"/>
    </row>
    <row r="59" spans="1:14" s="20" customFormat="1" ht="24" hidden="1" customHeight="1" x14ac:dyDescent="0.25">
      <c r="A59" s="236"/>
      <c r="B59" s="256" t="s">
        <v>85</v>
      </c>
      <c r="C59" s="238" t="s">
        <v>13</v>
      </c>
      <c r="D59" s="238" t="s">
        <v>165</v>
      </c>
      <c r="E59" s="244" t="s">
        <v>86</v>
      </c>
      <c r="F59" s="246">
        <v>39</v>
      </c>
      <c r="G59" s="248">
        <v>43558</v>
      </c>
      <c r="H59" s="248">
        <v>43560</v>
      </c>
      <c r="I59" s="248">
        <v>43617</v>
      </c>
      <c r="J59" s="79">
        <v>22800000</v>
      </c>
      <c r="K59" s="100">
        <v>159</v>
      </c>
      <c r="L59" s="254">
        <v>0</v>
      </c>
      <c r="M59" s="220">
        <v>159</v>
      </c>
      <c r="N59" s="82"/>
    </row>
    <row r="60" spans="1:14" s="20" customFormat="1" ht="17.25" hidden="1" customHeight="1" x14ac:dyDescent="0.25">
      <c r="A60" s="237"/>
      <c r="B60" s="257"/>
      <c r="C60" s="239"/>
      <c r="D60" s="239"/>
      <c r="E60" s="245"/>
      <c r="F60" s="247"/>
      <c r="G60" s="249"/>
      <c r="H60" s="249"/>
      <c r="I60" s="249"/>
      <c r="J60" s="79">
        <v>32500000</v>
      </c>
      <c r="K60" s="100">
        <v>53</v>
      </c>
      <c r="L60" s="255"/>
      <c r="M60" s="221"/>
      <c r="N60" s="82"/>
    </row>
    <row r="61" spans="1:14" s="20" customFormat="1" ht="32.25" hidden="1" customHeight="1" x14ac:dyDescent="0.25">
      <c r="A61" s="134"/>
      <c r="B61" s="214" t="s">
        <v>118</v>
      </c>
      <c r="C61" s="204" t="s">
        <v>13</v>
      </c>
      <c r="D61" s="204" t="s">
        <v>164</v>
      </c>
      <c r="E61" s="205" t="s">
        <v>119</v>
      </c>
      <c r="F61" s="197">
        <v>40</v>
      </c>
      <c r="G61" s="195">
        <v>43558</v>
      </c>
      <c r="H61" s="195">
        <v>43580</v>
      </c>
      <c r="I61" s="99">
        <v>43830</v>
      </c>
      <c r="J61" s="79">
        <v>30200000</v>
      </c>
      <c r="K61" s="100">
        <v>2100</v>
      </c>
      <c r="L61" s="81">
        <f>K61-M61</f>
        <v>0</v>
      </c>
      <c r="M61" s="82">
        <v>2100</v>
      </c>
      <c r="N61" s="82"/>
    </row>
    <row r="62" spans="1:14" s="20" customFormat="1" ht="34.5" hidden="1" customHeight="1" x14ac:dyDescent="0.25">
      <c r="A62" s="134"/>
      <c r="B62" s="214" t="s">
        <v>120</v>
      </c>
      <c r="C62" s="204" t="s">
        <v>13</v>
      </c>
      <c r="D62" s="204" t="s">
        <v>163</v>
      </c>
      <c r="E62" s="205" t="s">
        <v>119</v>
      </c>
      <c r="F62" s="197">
        <v>41</v>
      </c>
      <c r="G62" s="195">
        <v>43558</v>
      </c>
      <c r="H62" s="195">
        <v>43565</v>
      </c>
      <c r="I62" s="99">
        <v>43830</v>
      </c>
      <c r="J62" s="79">
        <v>32500000</v>
      </c>
      <c r="K62" s="100">
        <v>350</v>
      </c>
      <c r="L62" s="81">
        <f t="shared" ref="L62:L67" si="2">K62-M62</f>
        <v>0</v>
      </c>
      <c r="M62" s="82">
        <v>350</v>
      </c>
      <c r="N62" s="82"/>
    </row>
    <row r="63" spans="1:14" s="20" customFormat="1" ht="36.75" hidden="1" customHeight="1" x14ac:dyDescent="0.25">
      <c r="A63" s="134"/>
      <c r="B63" s="95" t="s">
        <v>80</v>
      </c>
      <c r="C63" s="204" t="s">
        <v>13</v>
      </c>
      <c r="D63" s="204" t="s">
        <v>162</v>
      </c>
      <c r="E63" s="211" t="s">
        <v>81</v>
      </c>
      <c r="F63" s="197">
        <v>42</v>
      </c>
      <c r="G63" s="195">
        <v>43565</v>
      </c>
      <c r="H63" s="195">
        <v>43830</v>
      </c>
      <c r="I63" s="99">
        <v>43861</v>
      </c>
      <c r="J63" s="79">
        <v>72200000</v>
      </c>
      <c r="K63" s="100">
        <v>3000</v>
      </c>
      <c r="L63" s="81">
        <f t="shared" si="2"/>
        <v>0</v>
      </c>
      <c r="M63" s="82">
        <v>3000</v>
      </c>
      <c r="N63" s="82"/>
    </row>
    <row r="64" spans="1:14" s="20" customFormat="1" ht="36.75" hidden="1" customHeight="1" x14ac:dyDescent="0.25">
      <c r="A64" s="134"/>
      <c r="B64" s="95" t="s">
        <v>96</v>
      </c>
      <c r="C64" s="204" t="s">
        <v>13</v>
      </c>
      <c r="D64" s="204" t="s">
        <v>161</v>
      </c>
      <c r="E64" s="211" t="s">
        <v>79</v>
      </c>
      <c r="F64" s="197">
        <v>43</v>
      </c>
      <c r="G64" s="195">
        <v>43565</v>
      </c>
      <c r="H64" s="195">
        <v>43565</v>
      </c>
      <c r="I64" s="99">
        <v>43617</v>
      </c>
      <c r="J64" s="79">
        <v>39298700</v>
      </c>
      <c r="K64" s="100">
        <v>56</v>
      </c>
      <c r="L64" s="81">
        <f t="shared" si="2"/>
        <v>0</v>
      </c>
      <c r="M64" s="82">
        <v>56</v>
      </c>
      <c r="N64" s="82"/>
    </row>
    <row r="65" spans="1:14" s="20" customFormat="1" ht="33" hidden="1" customHeight="1" x14ac:dyDescent="0.25">
      <c r="A65" s="134"/>
      <c r="B65" s="90" t="s">
        <v>71</v>
      </c>
      <c r="C65" s="75" t="s">
        <v>13</v>
      </c>
      <c r="D65" s="91" t="s">
        <v>160</v>
      </c>
      <c r="E65" s="91" t="s">
        <v>72</v>
      </c>
      <c r="F65" s="204">
        <v>44</v>
      </c>
      <c r="G65" s="137">
        <v>43565</v>
      </c>
      <c r="H65" s="137">
        <v>43565</v>
      </c>
      <c r="I65" s="138">
        <v>43617</v>
      </c>
      <c r="J65" s="79">
        <v>3100000</v>
      </c>
      <c r="K65" s="80">
        <v>20</v>
      </c>
      <c r="L65" s="81">
        <f t="shared" si="2"/>
        <v>0</v>
      </c>
      <c r="M65" s="82">
        <v>20</v>
      </c>
      <c r="N65" s="82"/>
    </row>
    <row r="66" spans="1:14" s="20" customFormat="1" ht="33.75" customHeight="1" x14ac:dyDescent="0.25">
      <c r="A66" s="4"/>
      <c r="B66" s="139" t="s">
        <v>30</v>
      </c>
      <c r="C66" s="129" t="s">
        <v>13</v>
      </c>
      <c r="D66" s="129" t="s">
        <v>158</v>
      </c>
      <c r="E66" s="130" t="s">
        <v>68</v>
      </c>
      <c r="F66" s="131"/>
      <c r="G66" s="132">
        <v>43566</v>
      </c>
      <c r="H66" s="132">
        <v>43572</v>
      </c>
      <c r="I66" s="132"/>
      <c r="J66" s="113">
        <v>41100000</v>
      </c>
      <c r="K66" s="133">
        <v>120</v>
      </c>
      <c r="L66" s="81">
        <f t="shared" si="2"/>
        <v>0</v>
      </c>
      <c r="M66" s="82">
        <v>120</v>
      </c>
      <c r="N66" s="82"/>
    </row>
    <row r="67" spans="1:14" s="20" customFormat="1" ht="30.75" hidden="1" customHeight="1" x14ac:dyDescent="0.25">
      <c r="A67" s="134"/>
      <c r="B67" s="95" t="s">
        <v>76</v>
      </c>
      <c r="C67" s="75" t="s">
        <v>13</v>
      </c>
      <c r="D67" s="204" t="s">
        <v>157</v>
      </c>
      <c r="E67" s="211" t="s">
        <v>77</v>
      </c>
      <c r="F67" s="197">
        <v>45</v>
      </c>
      <c r="G67" s="195">
        <v>43573</v>
      </c>
      <c r="H67" s="195"/>
      <c r="I67" s="99">
        <v>43983</v>
      </c>
      <c r="J67" s="79">
        <v>63700000</v>
      </c>
      <c r="K67" s="100">
        <v>280</v>
      </c>
      <c r="L67" s="81">
        <f t="shared" si="2"/>
        <v>0</v>
      </c>
      <c r="M67" s="82">
        <v>280</v>
      </c>
      <c r="N67" s="82"/>
    </row>
    <row r="68" spans="1:14" s="20" customFormat="1" ht="21.75" hidden="1" customHeight="1" x14ac:dyDescent="0.25">
      <c r="A68" s="236"/>
      <c r="B68" s="101" t="s">
        <v>121</v>
      </c>
      <c r="C68" s="238" t="s">
        <v>13</v>
      </c>
      <c r="D68" s="238" t="s">
        <v>155</v>
      </c>
      <c r="E68" s="258" t="s">
        <v>58</v>
      </c>
      <c r="F68" s="246">
        <v>46</v>
      </c>
      <c r="G68" s="248">
        <v>43577</v>
      </c>
      <c r="H68" s="248">
        <v>43580</v>
      </c>
      <c r="I68" s="248">
        <v>43830</v>
      </c>
      <c r="J68" s="79">
        <v>9200000</v>
      </c>
      <c r="K68" s="80">
        <v>120</v>
      </c>
      <c r="L68" s="254">
        <v>0</v>
      </c>
      <c r="M68" s="220">
        <v>304</v>
      </c>
      <c r="N68" s="82"/>
    </row>
    <row r="69" spans="1:14" s="20" customFormat="1" ht="18" hidden="1" customHeight="1" x14ac:dyDescent="0.25">
      <c r="A69" s="237"/>
      <c r="B69" s="95" t="s">
        <v>122</v>
      </c>
      <c r="C69" s="239"/>
      <c r="D69" s="239"/>
      <c r="E69" s="259"/>
      <c r="F69" s="247"/>
      <c r="G69" s="249"/>
      <c r="H69" s="249"/>
      <c r="I69" s="249"/>
      <c r="J69" s="79">
        <v>50100000</v>
      </c>
      <c r="K69" s="80">
        <v>184</v>
      </c>
      <c r="L69" s="255"/>
      <c r="M69" s="221"/>
      <c r="N69" s="82"/>
    </row>
    <row r="70" spans="1:14" s="20" customFormat="1" ht="30.75" hidden="1" customHeight="1" x14ac:dyDescent="0.25">
      <c r="A70" s="125"/>
      <c r="B70" s="95" t="s">
        <v>96</v>
      </c>
      <c r="C70" s="204" t="s">
        <v>13</v>
      </c>
      <c r="D70" s="204" t="s">
        <v>156</v>
      </c>
      <c r="E70" s="211" t="s">
        <v>79</v>
      </c>
      <c r="F70" s="197">
        <v>47</v>
      </c>
      <c r="G70" s="195">
        <v>43577</v>
      </c>
      <c r="H70" s="195">
        <v>43577</v>
      </c>
      <c r="I70" s="99">
        <v>43617</v>
      </c>
      <c r="J70" s="79">
        <v>39298700</v>
      </c>
      <c r="K70" s="100">
        <v>152</v>
      </c>
      <c r="L70" s="81">
        <f>K70-M70</f>
        <v>0</v>
      </c>
      <c r="M70" s="82">
        <v>152</v>
      </c>
      <c r="N70" s="82"/>
    </row>
    <row r="71" spans="1:14" s="20" customFormat="1" ht="30.75" hidden="1" customHeight="1" x14ac:dyDescent="0.25">
      <c r="A71" s="125"/>
      <c r="B71" s="214" t="s">
        <v>123</v>
      </c>
      <c r="C71" s="204" t="s">
        <v>13</v>
      </c>
      <c r="D71" s="209" t="s">
        <v>154</v>
      </c>
      <c r="E71" s="140" t="s">
        <v>124</v>
      </c>
      <c r="F71" s="141">
        <v>48</v>
      </c>
      <c r="G71" s="195">
        <v>43587</v>
      </c>
      <c r="H71" s="195">
        <v>43592</v>
      </c>
      <c r="I71" s="99">
        <v>43709</v>
      </c>
      <c r="J71" s="142">
        <v>79212000</v>
      </c>
      <c r="K71" s="143">
        <v>450</v>
      </c>
      <c r="L71" s="81">
        <f t="shared" ref="L71:L72" si="3">K71-M71</f>
        <v>0</v>
      </c>
      <c r="M71" s="82">
        <v>450</v>
      </c>
      <c r="N71" s="82"/>
    </row>
    <row r="72" spans="1:14" s="20" customFormat="1" ht="30.75" hidden="1" customHeight="1" x14ac:dyDescent="0.25">
      <c r="A72" s="125"/>
      <c r="B72" s="83" t="s">
        <v>30</v>
      </c>
      <c r="C72" s="75" t="s">
        <v>13</v>
      </c>
      <c r="D72" s="75" t="s">
        <v>152</v>
      </c>
      <c r="E72" s="84" t="s">
        <v>69</v>
      </c>
      <c r="F72" s="4">
        <v>49</v>
      </c>
      <c r="G72" s="85">
        <v>43588</v>
      </c>
      <c r="H72" s="85">
        <v>43595</v>
      </c>
      <c r="I72" s="89">
        <v>43709</v>
      </c>
      <c r="J72" s="79">
        <v>15800000</v>
      </c>
      <c r="K72" s="80">
        <v>135.19999999999999</v>
      </c>
      <c r="L72" s="81">
        <f t="shared" si="3"/>
        <v>0</v>
      </c>
      <c r="M72" s="82">
        <v>135.19999999999999</v>
      </c>
      <c r="N72" s="82"/>
    </row>
    <row r="73" spans="1:14" s="20" customFormat="1" ht="22.5" customHeight="1" x14ac:dyDescent="0.25">
      <c r="A73" s="236"/>
      <c r="B73" s="242" t="s">
        <v>30</v>
      </c>
      <c r="C73" s="222" t="s">
        <v>13</v>
      </c>
      <c r="D73" s="222" t="s">
        <v>153</v>
      </c>
      <c r="E73" s="224" t="s">
        <v>68</v>
      </c>
      <c r="F73" s="226"/>
      <c r="G73" s="228">
        <v>43586</v>
      </c>
      <c r="H73" s="228">
        <v>43591</v>
      </c>
      <c r="I73" s="228"/>
      <c r="J73" s="113">
        <v>41100000</v>
      </c>
      <c r="K73" s="114">
        <v>120</v>
      </c>
      <c r="L73" s="254">
        <v>0</v>
      </c>
      <c r="M73" s="220">
        <v>276</v>
      </c>
      <c r="N73" s="82"/>
    </row>
    <row r="74" spans="1:14" s="20" customFormat="1" ht="19.5" customHeight="1" x14ac:dyDescent="0.25">
      <c r="A74" s="237"/>
      <c r="B74" s="243"/>
      <c r="C74" s="223"/>
      <c r="D74" s="223"/>
      <c r="E74" s="225"/>
      <c r="F74" s="227"/>
      <c r="G74" s="229"/>
      <c r="H74" s="229"/>
      <c r="I74" s="229"/>
      <c r="J74" s="113">
        <v>15900000</v>
      </c>
      <c r="K74" s="114">
        <v>156</v>
      </c>
      <c r="L74" s="255"/>
      <c r="M74" s="221"/>
      <c r="N74" s="82"/>
    </row>
    <row r="75" spans="1:14" s="20" customFormat="1" ht="30.75" hidden="1" customHeight="1" x14ac:dyDescent="0.25">
      <c r="A75" s="4"/>
      <c r="B75" s="83" t="s">
        <v>46</v>
      </c>
      <c r="C75" s="75" t="s">
        <v>13</v>
      </c>
      <c r="D75" s="75" t="s">
        <v>134</v>
      </c>
      <c r="E75" s="84" t="s">
        <v>47</v>
      </c>
      <c r="F75" s="4">
        <v>50</v>
      </c>
      <c r="G75" s="85">
        <v>43595</v>
      </c>
      <c r="H75" s="85">
        <v>43607</v>
      </c>
      <c r="I75" s="85">
        <v>43709</v>
      </c>
      <c r="J75" s="79">
        <v>92622000</v>
      </c>
      <c r="K75" s="127">
        <v>350</v>
      </c>
      <c r="L75" s="81">
        <f>K75-M75</f>
        <v>0</v>
      </c>
      <c r="M75" s="82">
        <v>350</v>
      </c>
      <c r="N75" s="82"/>
    </row>
    <row r="76" spans="1:14" s="20" customFormat="1" ht="28.5" hidden="1" customHeight="1" x14ac:dyDescent="0.25">
      <c r="A76" s="4"/>
      <c r="B76" s="90" t="s">
        <v>71</v>
      </c>
      <c r="C76" s="75" t="s">
        <v>13</v>
      </c>
      <c r="D76" s="91" t="s">
        <v>133</v>
      </c>
      <c r="E76" s="91" t="s">
        <v>125</v>
      </c>
      <c r="F76" s="204">
        <v>51</v>
      </c>
      <c r="G76" s="93">
        <v>43599</v>
      </c>
      <c r="H76" s="93">
        <v>43599</v>
      </c>
      <c r="I76" s="94">
        <v>43647</v>
      </c>
      <c r="J76" s="79">
        <v>3100000</v>
      </c>
      <c r="K76" s="80">
        <v>50</v>
      </c>
      <c r="L76" s="81">
        <f t="shared" ref="L76:L78" si="4">K76-M76</f>
        <v>0</v>
      </c>
      <c r="M76" s="82">
        <v>50</v>
      </c>
      <c r="N76" s="82"/>
    </row>
    <row r="77" spans="1:14" s="20" customFormat="1" ht="30.75" hidden="1" customHeight="1" x14ac:dyDescent="0.25">
      <c r="A77" s="4"/>
      <c r="B77" s="83" t="s">
        <v>126</v>
      </c>
      <c r="C77" s="75" t="s">
        <v>13</v>
      </c>
      <c r="D77" s="75" t="s">
        <v>132</v>
      </c>
      <c r="E77" s="84" t="s">
        <v>127</v>
      </c>
      <c r="F77" s="4">
        <v>52</v>
      </c>
      <c r="G77" s="85">
        <v>43602</v>
      </c>
      <c r="H77" s="85">
        <v>43610</v>
      </c>
      <c r="I77" s="85">
        <v>43830</v>
      </c>
      <c r="J77" s="79">
        <v>39800000</v>
      </c>
      <c r="K77" s="127">
        <v>510</v>
      </c>
      <c r="L77" s="81">
        <f t="shared" si="4"/>
        <v>0</v>
      </c>
      <c r="M77" s="82">
        <v>510</v>
      </c>
      <c r="N77" s="82"/>
    </row>
    <row r="78" spans="1:14" s="18" customFormat="1" ht="32.25" hidden="1" customHeight="1" x14ac:dyDescent="0.25">
      <c r="A78" s="144"/>
      <c r="B78" s="145" t="s">
        <v>128</v>
      </c>
      <c r="C78" s="75" t="s">
        <v>13</v>
      </c>
      <c r="D78" s="75" t="s">
        <v>131</v>
      </c>
      <c r="E78" s="146" t="s">
        <v>129</v>
      </c>
      <c r="F78" s="144">
        <v>53</v>
      </c>
      <c r="G78" s="85">
        <v>43602</v>
      </c>
      <c r="H78" s="85">
        <v>43617</v>
      </c>
      <c r="I78" s="85">
        <v>43709</v>
      </c>
      <c r="J78" s="142">
        <v>50112000</v>
      </c>
      <c r="K78" s="147">
        <v>400</v>
      </c>
      <c r="L78" s="81">
        <f t="shared" si="4"/>
        <v>0</v>
      </c>
      <c r="M78" s="148">
        <v>400</v>
      </c>
      <c r="N78" s="148"/>
    </row>
    <row r="79" spans="1:14" s="18" customFormat="1" ht="27" customHeight="1" x14ac:dyDescent="0.25">
      <c r="A79" s="250"/>
      <c r="B79" s="242" t="s">
        <v>30</v>
      </c>
      <c r="C79" s="222" t="s">
        <v>13</v>
      </c>
      <c r="D79" s="222" t="s">
        <v>130</v>
      </c>
      <c r="E79" s="224" t="s">
        <v>68</v>
      </c>
      <c r="F79" s="226"/>
      <c r="G79" s="228">
        <v>43608</v>
      </c>
      <c r="H79" s="228">
        <v>43609</v>
      </c>
      <c r="I79" s="228"/>
      <c r="J79" s="113">
        <v>41100000</v>
      </c>
      <c r="K79" s="114">
        <v>120</v>
      </c>
      <c r="L79" s="230">
        <v>0</v>
      </c>
      <c r="M79" s="252">
        <v>276</v>
      </c>
      <c r="N79" s="202"/>
    </row>
    <row r="80" spans="1:14" s="18" customFormat="1" ht="23.25" customHeight="1" x14ac:dyDescent="0.25">
      <c r="A80" s="251"/>
      <c r="B80" s="243"/>
      <c r="C80" s="223"/>
      <c r="D80" s="223"/>
      <c r="E80" s="225"/>
      <c r="F80" s="227"/>
      <c r="G80" s="229"/>
      <c r="H80" s="229"/>
      <c r="I80" s="229"/>
      <c r="J80" s="113">
        <v>15900000</v>
      </c>
      <c r="K80" s="114">
        <v>156</v>
      </c>
      <c r="L80" s="231"/>
      <c r="M80" s="253"/>
      <c r="N80" s="202"/>
    </row>
    <row r="81" spans="1:24" s="18" customFormat="1" ht="24.75" hidden="1" customHeight="1" x14ac:dyDescent="0.25">
      <c r="A81" s="217"/>
      <c r="B81" s="214" t="s">
        <v>222</v>
      </c>
      <c r="C81" s="75" t="s">
        <v>13</v>
      </c>
      <c r="D81" s="204" t="s">
        <v>229</v>
      </c>
      <c r="E81" s="140" t="s">
        <v>90</v>
      </c>
      <c r="F81" s="141">
        <v>54</v>
      </c>
      <c r="G81" s="195">
        <v>43621</v>
      </c>
      <c r="H81" s="195">
        <v>43623</v>
      </c>
      <c r="I81" s="99">
        <v>43709</v>
      </c>
      <c r="J81" s="142">
        <v>50300000</v>
      </c>
      <c r="K81" s="151">
        <v>130</v>
      </c>
      <c r="L81" s="152">
        <f>K81-M81</f>
        <v>0</v>
      </c>
      <c r="M81" s="202">
        <v>130</v>
      </c>
      <c r="N81" s="202"/>
    </row>
    <row r="82" spans="1:24" s="18" customFormat="1" ht="23.25" hidden="1" customHeight="1" x14ac:dyDescent="0.25">
      <c r="A82" s="217"/>
      <c r="B82" s="214" t="s">
        <v>228</v>
      </c>
      <c r="C82" s="75" t="s">
        <v>13</v>
      </c>
      <c r="D82" s="204" t="s">
        <v>227</v>
      </c>
      <c r="E82" s="140" t="s">
        <v>95</v>
      </c>
      <c r="F82" s="141">
        <v>55</v>
      </c>
      <c r="G82" s="195">
        <v>43621</v>
      </c>
      <c r="H82" s="195">
        <v>43623</v>
      </c>
      <c r="I82" s="99">
        <v>43709</v>
      </c>
      <c r="J82" s="142">
        <v>22800000</v>
      </c>
      <c r="K82" s="151">
        <v>67.7</v>
      </c>
      <c r="L82" s="152">
        <f>K82-M82</f>
        <v>0</v>
      </c>
      <c r="M82" s="202">
        <v>67.7</v>
      </c>
      <c r="N82" s="202"/>
    </row>
    <row r="83" spans="1:24" s="18" customFormat="1" ht="23.25" customHeight="1" x14ac:dyDescent="0.25">
      <c r="A83" s="217"/>
      <c r="B83" s="107" t="s">
        <v>103</v>
      </c>
      <c r="C83" s="209"/>
      <c r="D83" s="209" t="s">
        <v>226</v>
      </c>
      <c r="E83" s="216" t="s">
        <v>215</v>
      </c>
      <c r="F83" s="207"/>
      <c r="G83" s="201">
        <v>43630</v>
      </c>
      <c r="H83" s="201">
        <v>43633</v>
      </c>
      <c r="I83" s="123"/>
      <c r="J83" s="113">
        <v>15800000</v>
      </c>
      <c r="K83" s="153">
        <v>100</v>
      </c>
      <c r="L83" s="152">
        <f>K83-M83</f>
        <v>0</v>
      </c>
      <c r="M83" s="202">
        <v>100</v>
      </c>
      <c r="N83" s="202"/>
    </row>
    <row r="84" spans="1:24" s="18" customFormat="1" ht="23.25" hidden="1" customHeight="1" x14ac:dyDescent="0.25">
      <c r="A84" s="217"/>
      <c r="B84" s="145" t="s">
        <v>32</v>
      </c>
      <c r="C84" s="204" t="s">
        <v>111</v>
      </c>
      <c r="D84" s="204" t="s">
        <v>225</v>
      </c>
      <c r="E84" s="140" t="s">
        <v>91</v>
      </c>
      <c r="F84" s="141">
        <v>56</v>
      </c>
      <c r="G84" s="195">
        <v>43635</v>
      </c>
      <c r="H84" s="195">
        <v>43644</v>
      </c>
      <c r="I84" s="99">
        <v>43830</v>
      </c>
      <c r="J84" s="142">
        <v>30100000</v>
      </c>
      <c r="K84" s="151">
        <v>890</v>
      </c>
      <c r="L84" s="152">
        <f>K84-M84</f>
        <v>0</v>
      </c>
      <c r="M84" s="202">
        <v>890</v>
      </c>
      <c r="N84" s="202"/>
    </row>
    <row r="85" spans="1:24" s="17" customFormat="1" ht="23.25" customHeight="1" x14ac:dyDescent="0.25">
      <c r="A85" s="250"/>
      <c r="B85" s="242" t="s">
        <v>30</v>
      </c>
      <c r="C85" s="222"/>
      <c r="D85" s="222" t="s">
        <v>224</v>
      </c>
      <c r="E85" s="224" t="s">
        <v>68</v>
      </c>
      <c r="F85" s="226"/>
      <c r="G85" s="228">
        <v>43635</v>
      </c>
      <c r="H85" s="228">
        <v>43636</v>
      </c>
      <c r="I85" s="228"/>
      <c r="J85" s="113">
        <v>41100000</v>
      </c>
      <c r="K85" s="114">
        <v>120</v>
      </c>
      <c r="L85" s="230">
        <v>0</v>
      </c>
      <c r="M85" s="252">
        <v>276</v>
      </c>
      <c r="N85" s="202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s="17" customFormat="1" ht="23.25" customHeight="1" x14ac:dyDescent="0.25">
      <c r="A86" s="251"/>
      <c r="B86" s="243"/>
      <c r="C86" s="223"/>
      <c r="D86" s="223"/>
      <c r="E86" s="225"/>
      <c r="F86" s="227"/>
      <c r="G86" s="229"/>
      <c r="H86" s="229"/>
      <c r="I86" s="229"/>
      <c r="J86" s="113">
        <v>15900000</v>
      </c>
      <c r="K86" s="114">
        <v>156</v>
      </c>
      <c r="L86" s="231"/>
      <c r="M86" s="253"/>
      <c r="N86" s="202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s="18" customFormat="1" ht="23.25" hidden="1" customHeight="1" x14ac:dyDescent="0.25">
      <c r="A87" s="217"/>
      <c r="B87" s="214" t="s">
        <v>222</v>
      </c>
      <c r="C87" s="75" t="s">
        <v>13</v>
      </c>
      <c r="D87" s="204" t="s">
        <v>223</v>
      </c>
      <c r="E87" s="140" t="s">
        <v>90</v>
      </c>
      <c r="F87" s="141">
        <v>57</v>
      </c>
      <c r="G87" s="195">
        <v>43636</v>
      </c>
      <c r="H87" s="195">
        <v>43638</v>
      </c>
      <c r="I87" s="99">
        <v>43709</v>
      </c>
      <c r="J87" s="142">
        <v>50300000</v>
      </c>
      <c r="K87" s="151">
        <v>200</v>
      </c>
      <c r="L87" s="152">
        <f>K87-M87</f>
        <v>0</v>
      </c>
      <c r="M87" s="202">
        <v>200</v>
      </c>
      <c r="N87" s="202"/>
    </row>
    <row r="88" spans="1:24" s="18" customFormat="1" ht="23.25" hidden="1" customHeight="1" x14ac:dyDescent="0.25">
      <c r="A88" s="217"/>
      <c r="B88" s="214" t="s">
        <v>222</v>
      </c>
      <c r="C88" s="75" t="s">
        <v>13</v>
      </c>
      <c r="D88" s="204" t="s">
        <v>221</v>
      </c>
      <c r="E88" s="140" t="s">
        <v>119</v>
      </c>
      <c r="F88" s="141">
        <v>58</v>
      </c>
      <c r="G88" s="195">
        <v>43636</v>
      </c>
      <c r="H88" s="195">
        <v>43638</v>
      </c>
      <c r="I88" s="99">
        <v>43709</v>
      </c>
      <c r="J88" s="142">
        <v>50300000</v>
      </c>
      <c r="K88" s="151">
        <v>50</v>
      </c>
      <c r="L88" s="152">
        <f>K88-M88</f>
        <v>0</v>
      </c>
      <c r="M88" s="202">
        <v>50</v>
      </c>
      <c r="N88" s="202"/>
    </row>
    <row r="89" spans="1:24" s="18" customFormat="1" ht="23.25" hidden="1" customHeight="1" x14ac:dyDescent="0.25">
      <c r="A89" s="217"/>
      <c r="B89" s="214" t="s">
        <v>219</v>
      </c>
      <c r="C89" s="75" t="s">
        <v>13</v>
      </c>
      <c r="D89" s="204" t="s">
        <v>220</v>
      </c>
      <c r="E89" s="140" t="s">
        <v>216</v>
      </c>
      <c r="F89" s="141">
        <v>59</v>
      </c>
      <c r="G89" s="195">
        <v>43636</v>
      </c>
      <c r="H89" s="195">
        <v>43651</v>
      </c>
      <c r="I89" s="99">
        <v>43709</v>
      </c>
      <c r="J89" s="142">
        <v>39500000</v>
      </c>
      <c r="K89" s="151">
        <v>552.98</v>
      </c>
      <c r="L89" s="152">
        <f>K89-M89</f>
        <v>0</v>
      </c>
      <c r="M89" s="202">
        <v>552.98</v>
      </c>
      <c r="N89" s="202"/>
    </row>
    <row r="90" spans="1:24" s="18" customFormat="1" ht="32.25" hidden="1" customHeight="1" x14ac:dyDescent="0.25">
      <c r="A90" s="217"/>
      <c r="B90" s="214" t="s">
        <v>218</v>
      </c>
      <c r="C90" s="75" t="s">
        <v>13</v>
      </c>
      <c r="D90" s="204" t="s">
        <v>217</v>
      </c>
      <c r="E90" s="140" t="s">
        <v>94</v>
      </c>
      <c r="F90" s="141">
        <v>60</v>
      </c>
      <c r="G90" s="195">
        <v>43636</v>
      </c>
      <c r="H90" s="195">
        <v>43641</v>
      </c>
      <c r="I90" s="99">
        <v>43830</v>
      </c>
      <c r="J90" s="142">
        <v>50700000</v>
      </c>
      <c r="K90" s="151">
        <v>200</v>
      </c>
      <c r="L90" s="152">
        <f>K90-M90</f>
        <v>0</v>
      </c>
      <c r="M90" s="202">
        <v>200</v>
      </c>
      <c r="N90" s="202"/>
    </row>
    <row r="91" spans="1:24" s="18" customFormat="1" ht="27" hidden="1" customHeight="1" x14ac:dyDescent="0.25">
      <c r="A91" s="217"/>
      <c r="B91" s="214"/>
      <c r="C91" s="75"/>
      <c r="D91" s="204"/>
      <c r="E91" s="91"/>
      <c r="F91" s="204"/>
      <c r="G91" s="137"/>
      <c r="H91" s="93"/>
      <c r="I91" s="94"/>
      <c r="J91" s="79"/>
      <c r="K91" s="80"/>
      <c r="L91" s="81"/>
      <c r="M91" s="82"/>
      <c r="N91" s="202"/>
    </row>
    <row r="92" spans="1:24" s="21" customFormat="1" ht="32.25" hidden="1" customHeight="1" x14ac:dyDescent="0.25">
      <c r="A92" s="154"/>
      <c r="B92" s="155"/>
      <c r="C92" s="209"/>
      <c r="D92" s="209"/>
      <c r="E92" s="216"/>
      <c r="F92" s="207"/>
      <c r="G92" s="201"/>
      <c r="H92" s="201"/>
      <c r="I92" s="123"/>
      <c r="J92" s="113"/>
      <c r="K92" s="153"/>
      <c r="L92" s="115"/>
      <c r="M92" s="198"/>
      <c r="N92" s="198"/>
    </row>
    <row r="93" spans="1:24" s="20" customFormat="1" ht="21.75" hidden="1" customHeight="1" x14ac:dyDescent="0.25">
      <c r="A93" s="213"/>
      <c r="B93" s="95"/>
      <c r="C93" s="75"/>
      <c r="D93" s="204"/>
      <c r="E93" s="211"/>
      <c r="F93" s="197"/>
      <c r="G93" s="195"/>
      <c r="H93" s="195"/>
      <c r="I93" s="99"/>
      <c r="J93" s="79"/>
      <c r="K93" s="100"/>
      <c r="L93" s="81"/>
      <c r="M93" s="199"/>
      <c r="N93" s="199"/>
    </row>
    <row r="94" spans="1:24" s="20" customFormat="1" ht="21.75" hidden="1" customHeight="1" x14ac:dyDescent="0.25">
      <c r="A94" s="213"/>
      <c r="B94" s="95"/>
      <c r="C94" s="75"/>
      <c r="D94" s="204"/>
      <c r="E94" s="211"/>
      <c r="F94" s="197"/>
      <c r="G94" s="195"/>
      <c r="H94" s="195"/>
      <c r="I94" s="99"/>
      <c r="J94" s="79"/>
      <c r="K94" s="100"/>
      <c r="L94" s="81"/>
      <c r="M94" s="199"/>
      <c r="N94" s="199"/>
    </row>
    <row r="95" spans="1:24" s="20" customFormat="1" ht="38.25" hidden="1" customHeight="1" x14ac:dyDescent="0.25">
      <c r="A95" s="213"/>
      <c r="B95" s="83"/>
      <c r="C95" s="75"/>
      <c r="D95" s="75"/>
      <c r="E95" s="84"/>
      <c r="F95" s="4"/>
      <c r="G95" s="85"/>
      <c r="H95" s="85"/>
      <c r="I95" s="89"/>
      <c r="J95" s="79"/>
      <c r="K95" s="80"/>
      <c r="L95" s="81"/>
      <c r="M95" s="82"/>
      <c r="N95" s="199"/>
    </row>
    <row r="96" spans="1:24" s="20" customFormat="1" ht="21.75" hidden="1" customHeight="1" x14ac:dyDescent="0.25">
      <c r="A96" s="213"/>
      <c r="B96" s="95"/>
      <c r="C96" s="75"/>
      <c r="D96" s="204"/>
      <c r="E96" s="211"/>
      <c r="F96" s="197"/>
      <c r="G96" s="195"/>
      <c r="H96" s="195"/>
      <c r="I96" s="99"/>
      <c r="J96" s="79"/>
      <c r="K96" s="100"/>
      <c r="L96" s="81"/>
      <c r="M96" s="199"/>
      <c r="N96" s="199"/>
    </row>
    <row r="97" spans="1:24" s="20" customFormat="1" ht="21.75" hidden="1" customHeight="1" x14ac:dyDescent="0.25">
      <c r="A97" s="236"/>
      <c r="B97" s="95"/>
      <c r="C97" s="238"/>
      <c r="D97" s="238"/>
      <c r="E97" s="244"/>
      <c r="F97" s="246"/>
      <c r="G97" s="248"/>
      <c r="H97" s="248"/>
      <c r="I97" s="248"/>
      <c r="J97" s="79"/>
      <c r="K97" s="100"/>
      <c r="L97" s="81"/>
      <c r="M97" s="199"/>
      <c r="N97" s="199"/>
    </row>
    <row r="98" spans="1:24" s="20" customFormat="1" ht="21.75" hidden="1" customHeight="1" x14ac:dyDescent="0.25">
      <c r="A98" s="237"/>
      <c r="B98" s="95"/>
      <c r="C98" s="239"/>
      <c r="D98" s="239"/>
      <c r="E98" s="245"/>
      <c r="F98" s="247"/>
      <c r="G98" s="249"/>
      <c r="H98" s="249"/>
      <c r="I98" s="249"/>
      <c r="J98" s="79"/>
      <c r="K98" s="100"/>
      <c r="L98" s="81"/>
      <c r="M98" s="199"/>
      <c r="N98" s="199"/>
    </row>
    <row r="99" spans="1:24" s="5" customFormat="1" ht="21.75" hidden="1" customHeight="1" x14ac:dyDescent="0.25">
      <c r="A99" s="213"/>
      <c r="B99" s="95"/>
      <c r="C99" s="75"/>
      <c r="D99" s="204"/>
      <c r="E99" s="211"/>
      <c r="F99" s="197"/>
      <c r="G99" s="195"/>
      <c r="H99" s="195"/>
      <c r="I99" s="99"/>
      <c r="J99" s="79"/>
      <c r="K99" s="100"/>
      <c r="L99" s="81"/>
      <c r="M99" s="199"/>
      <c r="N99" s="199"/>
    </row>
    <row r="100" spans="1:24" s="5" customFormat="1" ht="21.75" hidden="1" customHeight="1" x14ac:dyDescent="0.25">
      <c r="A100" s="213"/>
      <c r="B100" s="95"/>
      <c r="C100" s="75"/>
      <c r="D100" s="204"/>
      <c r="E100" s="211"/>
      <c r="F100" s="197"/>
      <c r="G100" s="195"/>
      <c r="H100" s="195"/>
      <c r="I100" s="99"/>
      <c r="J100" s="79"/>
      <c r="K100" s="100"/>
      <c r="L100" s="81"/>
      <c r="M100" s="199"/>
      <c r="N100" s="199"/>
    </row>
    <row r="101" spans="1:24" s="5" customFormat="1" ht="21.75" hidden="1" customHeight="1" x14ac:dyDescent="0.25">
      <c r="A101" s="213"/>
      <c r="B101" s="242"/>
      <c r="C101" s="222"/>
      <c r="D101" s="222"/>
      <c r="E101" s="224"/>
      <c r="F101" s="226"/>
      <c r="G101" s="228"/>
      <c r="H101" s="228"/>
      <c r="I101" s="228"/>
      <c r="J101" s="113"/>
      <c r="K101" s="114"/>
      <c r="L101" s="230"/>
      <c r="M101" s="252"/>
      <c r="N101" s="199"/>
    </row>
    <row r="102" spans="1:24" s="5" customFormat="1" ht="21.75" hidden="1" customHeight="1" x14ac:dyDescent="0.25">
      <c r="A102" s="213"/>
      <c r="B102" s="243"/>
      <c r="C102" s="223"/>
      <c r="D102" s="223"/>
      <c r="E102" s="225"/>
      <c r="F102" s="227"/>
      <c r="G102" s="229"/>
      <c r="H102" s="229"/>
      <c r="I102" s="229"/>
      <c r="J102" s="113"/>
      <c r="K102" s="114"/>
      <c r="L102" s="231"/>
      <c r="M102" s="253"/>
      <c r="N102" s="199"/>
    </row>
    <row r="103" spans="1:24" s="5" customFormat="1" ht="21.75" hidden="1" customHeight="1" x14ac:dyDescent="0.25">
      <c r="A103" s="213"/>
      <c r="B103" s="95"/>
      <c r="C103" s="204"/>
      <c r="D103" s="204"/>
      <c r="E103" s="211"/>
      <c r="F103" s="197"/>
      <c r="G103" s="195"/>
      <c r="H103" s="195"/>
      <c r="I103" s="99"/>
      <c r="J103" s="79"/>
      <c r="K103" s="100"/>
      <c r="L103" s="81"/>
      <c r="M103" s="199"/>
      <c r="N103" s="199"/>
    </row>
    <row r="104" spans="1:24" s="5" customFormat="1" ht="21.75" hidden="1" customHeight="1" x14ac:dyDescent="0.25">
      <c r="A104" s="213"/>
      <c r="B104" s="95"/>
      <c r="C104" s="204"/>
      <c r="D104" s="204"/>
      <c r="E104" s="211"/>
      <c r="F104" s="197"/>
      <c r="G104" s="195"/>
      <c r="H104" s="195"/>
      <c r="I104" s="99"/>
      <c r="J104" s="79"/>
      <c r="K104" s="100"/>
      <c r="L104" s="81"/>
      <c r="M104" s="199"/>
      <c r="N104" s="199"/>
    </row>
    <row r="105" spans="1:24" s="5" customFormat="1" ht="21.75" hidden="1" customHeight="1" x14ac:dyDescent="0.25">
      <c r="A105" s="213"/>
      <c r="B105" s="95"/>
      <c r="C105" s="204"/>
      <c r="D105" s="204"/>
      <c r="E105" s="211"/>
      <c r="F105" s="197"/>
      <c r="G105" s="195"/>
      <c r="H105" s="195"/>
      <c r="I105" s="99"/>
      <c r="J105" s="79"/>
      <c r="K105" s="100"/>
      <c r="L105" s="81"/>
      <c r="M105" s="199"/>
      <c r="N105" s="199"/>
    </row>
    <row r="106" spans="1:24" s="5" customFormat="1" ht="21.75" hidden="1" customHeight="1" x14ac:dyDescent="0.25">
      <c r="A106" s="213"/>
      <c r="B106" s="95"/>
      <c r="C106" s="204"/>
      <c r="D106" s="204"/>
      <c r="E106" s="211"/>
      <c r="F106" s="197"/>
      <c r="G106" s="195"/>
      <c r="H106" s="195"/>
      <c r="I106" s="99"/>
      <c r="J106" s="79"/>
      <c r="K106" s="100"/>
      <c r="L106" s="81"/>
      <c r="M106" s="199"/>
      <c r="N106" s="199"/>
    </row>
    <row r="107" spans="1:24" s="5" customFormat="1" ht="21.75" hidden="1" customHeight="1" x14ac:dyDescent="0.25">
      <c r="A107" s="213"/>
      <c r="B107" s="95"/>
      <c r="C107" s="204"/>
      <c r="D107" s="204"/>
      <c r="E107" s="211"/>
      <c r="F107" s="197"/>
      <c r="G107" s="195"/>
      <c r="H107" s="195"/>
      <c r="I107" s="99"/>
      <c r="J107" s="79"/>
      <c r="K107" s="100"/>
      <c r="L107" s="81"/>
      <c r="M107" s="199"/>
      <c r="N107" s="199"/>
    </row>
    <row r="108" spans="1:24" s="5" customFormat="1" ht="18" hidden="1" customHeight="1" x14ac:dyDescent="0.25">
      <c r="A108" s="213"/>
      <c r="B108" s="95"/>
      <c r="C108" s="204"/>
      <c r="D108" s="204"/>
      <c r="E108" s="211"/>
      <c r="F108" s="197"/>
      <c r="G108" s="195"/>
      <c r="H108" s="195"/>
      <c r="I108" s="99"/>
      <c r="J108" s="79"/>
      <c r="K108" s="100"/>
      <c r="L108" s="81"/>
      <c r="M108" s="199"/>
      <c r="N108" s="199"/>
    </row>
    <row r="109" spans="1:24" s="5" customFormat="1" ht="18" hidden="1" customHeight="1" x14ac:dyDescent="0.25">
      <c r="A109" s="213"/>
      <c r="B109" s="95"/>
      <c r="C109" s="204"/>
      <c r="D109" s="204"/>
      <c r="E109" s="211"/>
      <c r="F109" s="197"/>
      <c r="G109" s="195"/>
      <c r="H109" s="195"/>
      <c r="I109" s="99"/>
      <c r="J109" s="79"/>
      <c r="K109" s="100"/>
      <c r="L109" s="81"/>
      <c r="M109" s="199"/>
      <c r="N109" s="199"/>
    </row>
    <row r="110" spans="1:24" s="4" customFormat="1" ht="18.75" customHeight="1" x14ac:dyDescent="0.25">
      <c r="A110" s="74"/>
      <c r="B110" s="158" t="s">
        <v>36</v>
      </c>
      <c r="C110" s="159"/>
      <c r="D110" s="159"/>
      <c r="E110" s="160"/>
      <c r="F110" s="159"/>
      <c r="G110" s="159"/>
      <c r="H110" s="159"/>
      <c r="I110" s="159"/>
      <c r="J110" s="79"/>
      <c r="K110" s="161"/>
      <c r="L110" s="162"/>
      <c r="M110" s="82"/>
      <c r="N110" s="82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s="4" customFormat="1" ht="26.25" hidden="1" customHeight="1" x14ac:dyDescent="0.25">
      <c r="A111" s="74">
        <v>1</v>
      </c>
      <c r="B111" s="9" t="s">
        <v>17</v>
      </c>
      <c r="C111" s="75" t="s">
        <v>82</v>
      </c>
      <c r="D111" s="75" t="s">
        <v>238</v>
      </c>
      <c r="E111" s="163" t="s">
        <v>41</v>
      </c>
      <c r="F111" s="4">
        <v>1</v>
      </c>
      <c r="G111" s="77">
        <v>43461</v>
      </c>
      <c r="H111" s="77">
        <v>43830</v>
      </c>
      <c r="I111" s="78">
        <v>43861</v>
      </c>
      <c r="J111" s="79">
        <v>9100000</v>
      </c>
      <c r="K111" s="80">
        <v>48240</v>
      </c>
      <c r="L111" s="162" t="e">
        <f>K111-M111-#REF!-#REF!-#REF!-#REF!-#REF!-#REF!-#REF!-#REF!-#REF!-#REF!-#REF!-N111-P111-Q111-R111-S111</f>
        <v>#REF!</v>
      </c>
      <c r="M111" s="82">
        <v>24633</v>
      </c>
      <c r="N111" s="82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s="19" customFormat="1" ht="26.25" hidden="1" customHeight="1" x14ac:dyDescent="0.25">
      <c r="A112" s="74">
        <v>2</v>
      </c>
      <c r="B112" s="9" t="s">
        <v>52</v>
      </c>
      <c r="C112" s="75" t="s">
        <v>82</v>
      </c>
      <c r="D112" s="75" t="s">
        <v>194</v>
      </c>
      <c r="E112" s="84" t="s">
        <v>51</v>
      </c>
      <c r="F112" s="4">
        <v>2</v>
      </c>
      <c r="G112" s="77">
        <v>43489</v>
      </c>
      <c r="H112" s="77">
        <v>43496</v>
      </c>
      <c r="I112" s="78">
        <v>43529</v>
      </c>
      <c r="J112" s="79">
        <v>34300000</v>
      </c>
      <c r="K112" s="80">
        <v>360</v>
      </c>
      <c r="L112" s="162" t="e">
        <f>K112-M112-#REF!-#REF!-#REF!-#REF!-#REF!-#REF!-#REF!-#REF!-#REF!-#REF!-#REF!-N112-P112-Q112-R112-S112</f>
        <v>#REF!</v>
      </c>
      <c r="M112" s="82">
        <v>360</v>
      </c>
      <c r="N112" s="82"/>
    </row>
    <row r="113" spans="1:24" s="19" customFormat="1" ht="26.25" hidden="1" customHeight="1" x14ac:dyDescent="0.25">
      <c r="A113" s="74">
        <v>3</v>
      </c>
      <c r="B113" s="9" t="s">
        <v>59</v>
      </c>
      <c r="C113" s="75" t="s">
        <v>82</v>
      </c>
      <c r="D113" s="75" t="s">
        <v>186</v>
      </c>
      <c r="E113" s="84" t="s">
        <v>60</v>
      </c>
      <c r="F113" s="4">
        <v>3</v>
      </c>
      <c r="G113" s="77">
        <v>43504</v>
      </c>
      <c r="H113" s="77"/>
      <c r="I113" s="78">
        <v>43861</v>
      </c>
      <c r="J113" s="79">
        <v>30200000</v>
      </c>
      <c r="K113" s="80">
        <v>2659</v>
      </c>
      <c r="L113" s="162" t="e">
        <f>K113-M113-#REF!-#REF!-#REF!-#REF!-#REF!-#REF!-#REF!-#REF!-#REF!-#REF!-#REF!-N113-P113-Q113-R113-S113</f>
        <v>#REF!</v>
      </c>
      <c r="M113" s="82">
        <v>2659</v>
      </c>
      <c r="N113" s="82"/>
    </row>
    <row r="114" spans="1:24" s="19" customFormat="1" ht="26.25" hidden="1" customHeight="1" x14ac:dyDescent="0.25">
      <c r="A114" s="236">
        <v>4</v>
      </c>
      <c r="B114" s="126" t="s">
        <v>135</v>
      </c>
      <c r="C114" s="238" t="s">
        <v>82</v>
      </c>
      <c r="D114" s="238" t="s">
        <v>185</v>
      </c>
      <c r="E114" s="244" t="s">
        <v>60</v>
      </c>
      <c r="F114" s="246">
        <v>4</v>
      </c>
      <c r="G114" s="234">
        <v>43504</v>
      </c>
      <c r="H114" s="234"/>
      <c r="I114" s="234">
        <v>44346</v>
      </c>
      <c r="J114" s="79">
        <v>30232110</v>
      </c>
      <c r="K114" s="80">
        <v>1884.32</v>
      </c>
      <c r="L114" s="162" t="e">
        <f>K114-M114-#REF!-#REF!-#REF!-#REF!-#REF!-#REF!-#REF!-#REF!-#REF!-#REF!-#REF!-N114-P114-Q114-R114-S114</f>
        <v>#REF!</v>
      </c>
      <c r="M114" s="82">
        <v>1884.32</v>
      </c>
      <c r="N114" s="82"/>
    </row>
    <row r="115" spans="1:24" s="19" customFormat="1" ht="26.25" hidden="1" customHeight="1" x14ac:dyDescent="0.25">
      <c r="A115" s="237"/>
      <c r="B115" s="164" t="s">
        <v>136</v>
      </c>
      <c r="C115" s="239"/>
      <c r="D115" s="239"/>
      <c r="E115" s="245"/>
      <c r="F115" s="247"/>
      <c r="G115" s="235"/>
      <c r="H115" s="235"/>
      <c r="I115" s="235"/>
      <c r="J115" s="4">
        <v>30100000</v>
      </c>
      <c r="K115" s="4">
        <v>1740</v>
      </c>
      <c r="L115" s="162" t="e">
        <f>K115-M115-#REF!-#REF!-#REF!-#REF!-#REF!-#REF!-#REF!-#REF!-#REF!-#REF!-#REF!-N115-P115-Q115-R115-S115</f>
        <v>#REF!</v>
      </c>
      <c r="M115" s="82">
        <v>1740</v>
      </c>
      <c r="N115" s="82"/>
    </row>
    <row r="116" spans="1:24" s="15" customFormat="1" ht="26.25" hidden="1" customHeight="1" x14ac:dyDescent="0.25">
      <c r="A116" s="236">
        <v>5</v>
      </c>
      <c r="B116" s="9" t="s">
        <v>137</v>
      </c>
      <c r="C116" s="238" t="s">
        <v>82</v>
      </c>
      <c r="D116" s="238" t="s">
        <v>237</v>
      </c>
      <c r="E116" s="240" t="s">
        <v>51</v>
      </c>
      <c r="F116" s="246">
        <v>5</v>
      </c>
      <c r="G116" s="234">
        <v>43515</v>
      </c>
      <c r="H116" s="234">
        <v>43819</v>
      </c>
      <c r="I116" s="234">
        <v>43861</v>
      </c>
      <c r="J116" s="79">
        <v>9200000</v>
      </c>
      <c r="K116" s="80">
        <v>694.4</v>
      </c>
      <c r="L116" s="162" t="e">
        <f>K116-M116-#REF!-#REF!-#REF!-#REF!-#REF!-#REF!-#REF!-#REF!-#REF!-#REF!-#REF!-N116-P116-Q116-R116-S116</f>
        <v>#REF!</v>
      </c>
      <c r="M116" s="220">
        <v>253.8</v>
      </c>
      <c r="N116" s="82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s="15" customFormat="1" ht="26.25" hidden="1" customHeight="1" x14ac:dyDescent="0.25">
      <c r="A117" s="237"/>
      <c r="B117" s="9" t="s">
        <v>138</v>
      </c>
      <c r="C117" s="239"/>
      <c r="D117" s="239"/>
      <c r="E117" s="241"/>
      <c r="F117" s="247"/>
      <c r="G117" s="235"/>
      <c r="H117" s="235"/>
      <c r="I117" s="235"/>
      <c r="J117" s="79">
        <v>42900000</v>
      </c>
      <c r="K117" s="80">
        <v>252</v>
      </c>
      <c r="L117" s="162" t="e">
        <f>K117-M117-#REF!-#REF!-#REF!-#REF!-#REF!-#REF!-#REF!-#REF!-#REF!-#REF!-#REF!-N117-P117-Q117-R117-S117</f>
        <v>#REF!</v>
      </c>
      <c r="M117" s="221"/>
      <c r="N117" s="82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s="19" customFormat="1" ht="26.25" hidden="1" customHeight="1" x14ac:dyDescent="0.25">
      <c r="A118" s="74">
        <v>6</v>
      </c>
      <c r="B118" s="9" t="s">
        <v>139</v>
      </c>
      <c r="C118" s="75" t="s">
        <v>82</v>
      </c>
      <c r="D118" s="75" t="s">
        <v>236</v>
      </c>
      <c r="E118" s="84" t="s">
        <v>51</v>
      </c>
      <c r="F118" s="4">
        <v>6</v>
      </c>
      <c r="G118" s="77">
        <v>43537</v>
      </c>
      <c r="H118" s="77"/>
      <c r="I118" s="78">
        <v>42536</v>
      </c>
      <c r="J118" s="79">
        <v>31400000</v>
      </c>
      <c r="K118" s="80">
        <v>828</v>
      </c>
      <c r="L118" s="162" t="e">
        <f>K118-M118-#REF!-#REF!-#REF!-#REF!-#REF!-#REF!-#REF!-#REF!-#REF!-#REF!-#REF!-N118-P118-Q118-R118-S118</f>
        <v>#REF!</v>
      </c>
      <c r="M118" s="82">
        <v>828</v>
      </c>
      <c r="N118" s="82"/>
    </row>
    <row r="119" spans="1:24" s="19" customFormat="1" ht="26.25" hidden="1" customHeight="1" x14ac:dyDescent="0.25">
      <c r="A119" s="74">
        <v>7</v>
      </c>
      <c r="B119" s="9" t="s">
        <v>32</v>
      </c>
      <c r="C119" s="75" t="s">
        <v>82</v>
      </c>
      <c r="D119" s="75" t="s">
        <v>235</v>
      </c>
      <c r="E119" s="9" t="s">
        <v>91</v>
      </c>
      <c r="F119" s="4">
        <v>7</v>
      </c>
      <c r="G119" s="77">
        <v>43556</v>
      </c>
      <c r="H119" s="77">
        <v>43617</v>
      </c>
      <c r="I119" s="78">
        <v>43678</v>
      </c>
      <c r="J119" s="79">
        <v>30197630</v>
      </c>
      <c r="K119" s="80">
        <v>2040</v>
      </c>
      <c r="L119" s="162" t="e">
        <f>K119-M119-#REF!-#REF!-#REF!-#REF!-#REF!-#REF!-#REF!-#REF!-#REF!-#REF!-#REF!-N119-P119-Q119-R119-S119</f>
        <v>#REF!</v>
      </c>
      <c r="M119" s="82">
        <v>2040</v>
      </c>
      <c r="N119" s="82"/>
    </row>
    <row r="120" spans="1:24" s="19" customFormat="1" ht="26.25" hidden="1" customHeight="1" x14ac:dyDescent="0.25">
      <c r="A120" s="74">
        <v>8</v>
      </c>
      <c r="B120" s="9" t="s">
        <v>52</v>
      </c>
      <c r="C120" s="75" t="s">
        <v>82</v>
      </c>
      <c r="D120" s="75" t="s">
        <v>234</v>
      </c>
      <c r="E120" s="84" t="s">
        <v>51</v>
      </c>
      <c r="F120" s="4">
        <v>8</v>
      </c>
      <c r="G120" s="77">
        <v>43556</v>
      </c>
      <c r="H120" s="77"/>
      <c r="I120" s="78" t="s">
        <v>140</v>
      </c>
      <c r="J120" s="79">
        <v>34300000</v>
      </c>
      <c r="K120" s="80">
        <v>1740</v>
      </c>
      <c r="L120" s="162" t="e">
        <f>K120-M120-#REF!-#REF!-#REF!-#REF!-#REF!-#REF!-#REF!-#REF!-#REF!-#REF!-#REF!-N120-P120-Q120-R120-S120</f>
        <v>#REF!</v>
      </c>
      <c r="M120" s="82">
        <v>1740</v>
      </c>
      <c r="N120" s="82"/>
    </row>
    <row r="121" spans="1:24" s="15" customFormat="1" ht="24.75" hidden="1" customHeight="1" x14ac:dyDescent="0.25">
      <c r="A121" s="74">
        <v>9</v>
      </c>
      <c r="B121" s="9" t="s">
        <v>73</v>
      </c>
      <c r="C121" s="75" t="s">
        <v>82</v>
      </c>
      <c r="D121" s="75" t="s">
        <v>233</v>
      </c>
      <c r="E121" s="84" t="s">
        <v>141</v>
      </c>
      <c r="F121" s="4">
        <v>9</v>
      </c>
      <c r="G121" s="77">
        <v>43556</v>
      </c>
      <c r="H121" s="77">
        <v>43820</v>
      </c>
      <c r="I121" s="78">
        <v>43862</v>
      </c>
      <c r="J121" s="79">
        <v>41100000</v>
      </c>
      <c r="K121" s="80">
        <v>855.5</v>
      </c>
      <c r="L121" s="162" t="e">
        <f>K121-M121-#REF!-#REF!-#REF!-#REF!-#REF!-#REF!-#REF!-#REF!-#REF!-#REF!-#REF!-N121-P121-Q121-R121-S121</f>
        <v>#REF!</v>
      </c>
      <c r="M121" s="82">
        <v>236</v>
      </c>
      <c r="N121" s="82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s="19" customFormat="1" ht="18.75" hidden="1" customHeight="1" x14ac:dyDescent="0.25">
      <c r="A122" s="74">
        <v>10</v>
      </c>
      <c r="B122" s="9" t="s">
        <v>59</v>
      </c>
      <c r="C122" s="75" t="s">
        <v>82</v>
      </c>
      <c r="D122" s="75" t="s">
        <v>159</v>
      </c>
      <c r="E122" s="84" t="s">
        <v>60</v>
      </c>
      <c r="F122" s="4">
        <v>10</v>
      </c>
      <c r="G122" s="77">
        <v>43573</v>
      </c>
      <c r="H122" s="77">
        <v>43830</v>
      </c>
      <c r="I122" s="78">
        <v>43861</v>
      </c>
      <c r="J122" s="79">
        <v>30200000</v>
      </c>
      <c r="K122" s="80">
        <v>2659</v>
      </c>
      <c r="L122" s="162" t="e">
        <f>K122-M122-#REF!-#REF!-#REF!-#REF!-#REF!-#REF!-#REF!-#REF!-#REF!-#REF!-#REF!-N122-P122-Q122-R122-S122</f>
        <v>#REF!</v>
      </c>
      <c r="M122" s="82">
        <v>2659</v>
      </c>
      <c r="N122" s="82"/>
    </row>
    <row r="123" spans="1:24" s="15" customFormat="1" ht="18.75" hidden="1" customHeight="1" x14ac:dyDescent="0.25">
      <c r="A123" s="74">
        <v>11</v>
      </c>
      <c r="B123" s="9" t="s">
        <v>150</v>
      </c>
      <c r="C123" s="75" t="s">
        <v>82</v>
      </c>
      <c r="D123" s="4" t="s">
        <v>232</v>
      </c>
      <c r="E123" s="9" t="s">
        <v>151</v>
      </c>
      <c r="F123" s="4">
        <v>11</v>
      </c>
      <c r="G123" s="77">
        <v>43592</v>
      </c>
      <c r="H123" s="77">
        <v>43830</v>
      </c>
      <c r="I123" s="78">
        <v>43951</v>
      </c>
      <c r="J123" s="79">
        <v>66500000</v>
      </c>
      <c r="K123" s="80">
        <v>2872.38</v>
      </c>
      <c r="L123" s="162" t="e">
        <f>K123-M123-#REF!-#REF!-#REF!-#REF!-#REF!-#REF!-#REF!-#REF!-#REF!-#REF!-#REF!-N123-P123-Q123-R123-S123</f>
        <v>#REF!</v>
      </c>
      <c r="M123" s="82">
        <v>0</v>
      </c>
      <c r="N123" s="82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s="15" customFormat="1" ht="18.75" hidden="1" customHeight="1" x14ac:dyDescent="0.25">
      <c r="A124" s="74">
        <v>12</v>
      </c>
      <c r="B124" s="9" t="s">
        <v>231</v>
      </c>
      <c r="C124" s="75" t="s">
        <v>82</v>
      </c>
      <c r="D124" s="75" t="s">
        <v>230</v>
      </c>
      <c r="E124" s="84" t="s">
        <v>87</v>
      </c>
      <c r="F124" s="4">
        <v>12</v>
      </c>
      <c r="G124" s="77">
        <v>43642</v>
      </c>
      <c r="H124" s="77"/>
      <c r="I124" s="78">
        <v>43769</v>
      </c>
      <c r="J124" s="79">
        <v>30237280</v>
      </c>
      <c r="K124" s="165">
        <v>1359.84</v>
      </c>
      <c r="L124" s="162" t="e">
        <f>K124-M124-#REF!</f>
        <v>#REF!</v>
      </c>
      <c r="M124" s="82">
        <v>0</v>
      </c>
      <c r="N124" s="82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s="15" customFormat="1" ht="24.75" hidden="1" customHeight="1" x14ac:dyDescent="0.25">
      <c r="A125" s="74"/>
      <c r="B125" s="9"/>
      <c r="C125" s="75"/>
      <c r="D125" s="75"/>
      <c r="E125" s="84"/>
      <c r="F125" s="4"/>
      <c r="G125" s="77"/>
      <c r="H125" s="77"/>
      <c r="I125" s="78"/>
      <c r="J125" s="79"/>
      <c r="K125" s="165"/>
      <c r="L125" s="162"/>
      <c r="M125" s="82"/>
      <c r="N125" s="82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s="3" customFormat="1" ht="18.75" hidden="1" customHeight="1" x14ac:dyDescent="0.25">
      <c r="A126" s="74"/>
      <c r="B126" s="9"/>
      <c r="C126" s="75"/>
      <c r="D126" s="4"/>
      <c r="E126" s="9"/>
      <c r="F126" s="4"/>
      <c r="G126" s="4"/>
      <c r="H126" s="4"/>
      <c r="I126" s="166"/>
      <c r="J126" s="79"/>
      <c r="K126" s="165"/>
      <c r="L126" s="162"/>
      <c r="M126" s="82"/>
      <c r="N126" s="82"/>
    </row>
    <row r="127" spans="1:24" s="3" customFormat="1" ht="18.75" hidden="1" customHeight="1" x14ac:dyDescent="0.25">
      <c r="A127" s="74"/>
      <c r="B127" s="9"/>
      <c r="C127" s="75"/>
      <c r="D127" s="4"/>
      <c r="E127" s="9"/>
      <c r="F127" s="4"/>
      <c r="G127" s="4"/>
      <c r="H127" s="4"/>
      <c r="I127" s="166"/>
      <c r="J127" s="79"/>
      <c r="K127" s="165"/>
      <c r="L127" s="162"/>
      <c r="M127" s="82"/>
      <c r="N127" s="82"/>
    </row>
    <row r="128" spans="1:24" s="3" customFormat="1" ht="18.75" hidden="1" customHeight="1" x14ac:dyDescent="0.25">
      <c r="A128" s="74"/>
      <c r="B128" s="9"/>
      <c r="C128" s="75"/>
      <c r="D128" s="4"/>
      <c r="E128" s="9"/>
      <c r="F128" s="4"/>
      <c r="G128" s="4"/>
      <c r="H128" s="4"/>
      <c r="I128" s="166"/>
      <c r="J128" s="79"/>
      <c r="K128" s="165"/>
      <c r="L128" s="162"/>
      <c r="M128" s="82"/>
      <c r="N128" s="82"/>
    </row>
    <row r="129" spans="1:24" s="3" customFormat="1" ht="18.75" hidden="1" customHeight="1" x14ac:dyDescent="0.25">
      <c r="A129" s="74"/>
      <c r="B129" s="9"/>
      <c r="C129" s="4"/>
      <c r="D129" s="4"/>
      <c r="E129" s="9"/>
      <c r="F129" s="4"/>
      <c r="G129" s="4"/>
      <c r="H129" s="4"/>
      <c r="I129" s="166"/>
      <c r="J129" s="79"/>
      <c r="K129" s="165"/>
      <c r="L129" s="162"/>
      <c r="M129" s="82"/>
      <c r="N129" s="82"/>
    </row>
    <row r="130" spans="1:24" s="3" customFormat="1" ht="18.75" hidden="1" customHeight="1" x14ac:dyDescent="0.25">
      <c r="A130" s="74"/>
      <c r="B130" s="9"/>
      <c r="C130" s="4"/>
      <c r="D130" s="4"/>
      <c r="E130" s="9"/>
      <c r="F130" s="4"/>
      <c r="G130" s="4"/>
      <c r="H130" s="4"/>
      <c r="I130" s="166"/>
      <c r="J130" s="79"/>
      <c r="K130" s="165"/>
      <c r="L130" s="167"/>
      <c r="M130" s="82"/>
      <c r="N130" s="82"/>
    </row>
    <row r="131" spans="1:24" s="4" customFormat="1" ht="21.75" customHeight="1" x14ac:dyDescent="0.25">
      <c r="A131" s="262" t="s">
        <v>61</v>
      </c>
      <c r="B131" s="263"/>
      <c r="C131" s="263"/>
      <c r="D131" s="263"/>
      <c r="E131" s="263"/>
      <c r="F131" s="263"/>
      <c r="G131" s="263"/>
      <c r="H131" s="263"/>
      <c r="I131" s="193"/>
      <c r="J131" s="79"/>
      <c r="K131" s="169"/>
      <c r="L131" s="193"/>
      <c r="M131" s="170"/>
      <c r="N131" s="82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s="4" customFormat="1" ht="52.5" hidden="1" customHeight="1" x14ac:dyDescent="0.25">
      <c r="A132" s="171" t="s">
        <v>7</v>
      </c>
      <c r="B132" s="172" t="s">
        <v>2</v>
      </c>
      <c r="C132" s="173" t="s">
        <v>3</v>
      </c>
      <c r="D132" s="173" t="s">
        <v>56</v>
      </c>
      <c r="E132" s="174" t="s">
        <v>55</v>
      </c>
      <c r="F132" s="175" t="s">
        <v>35</v>
      </c>
      <c r="G132" s="176" t="s">
        <v>40</v>
      </c>
      <c r="H132" s="175" t="s">
        <v>33</v>
      </c>
      <c r="I132" s="175" t="s">
        <v>34</v>
      </c>
      <c r="J132" s="70"/>
      <c r="K132" s="177" t="s">
        <v>62</v>
      </c>
      <c r="L132" s="178"/>
      <c r="M132" s="82"/>
      <c r="N132" s="82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s="7" customFormat="1" ht="26.25" hidden="1" customHeight="1" x14ac:dyDescent="0.25">
      <c r="A133" s="74">
        <v>1</v>
      </c>
      <c r="B133" s="83" t="s">
        <v>18</v>
      </c>
      <c r="C133" s="75" t="s">
        <v>54</v>
      </c>
      <c r="D133" s="179" t="s">
        <v>148</v>
      </c>
      <c r="E133" s="84" t="s">
        <v>84</v>
      </c>
      <c r="F133" s="180" t="s">
        <v>84</v>
      </c>
      <c r="G133" s="4">
        <v>7</v>
      </c>
      <c r="H133" s="4">
        <v>5000</v>
      </c>
      <c r="I133" s="4">
        <v>4998</v>
      </c>
      <c r="J133" s="11">
        <v>64200000</v>
      </c>
      <c r="K133" s="181" t="e">
        <f>I133-L133-M133-#REF!-#REF!-#REF!-#REF!-#REF!-#REF!-#REF!-#REF!-#REF!-#REF!-#REF!-N133-P133-Q133</f>
        <v>#REF!</v>
      </c>
      <c r="L133" s="4">
        <v>326.81</v>
      </c>
      <c r="M133" s="4">
        <v>1726.5</v>
      </c>
      <c r="N133" s="82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s="7" customFormat="1" ht="26.25" hidden="1" customHeight="1" x14ac:dyDescent="0.25">
      <c r="A134" s="74">
        <v>2</v>
      </c>
      <c r="B134" s="83" t="s">
        <v>142</v>
      </c>
      <c r="C134" s="75" t="s">
        <v>54</v>
      </c>
      <c r="D134" s="179" t="s">
        <v>149</v>
      </c>
      <c r="E134" s="84" t="s">
        <v>84</v>
      </c>
      <c r="F134" s="180" t="s">
        <v>84</v>
      </c>
      <c r="G134" s="4">
        <v>8</v>
      </c>
      <c r="H134" s="4">
        <v>6000</v>
      </c>
      <c r="I134" s="4">
        <v>4680</v>
      </c>
      <c r="J134" s="182">
        <v>72400000</v>
      </c>
      <c r="K134" s="181" t="e">
        <f>I134-L134-M134-#REF!-#REF!-#REF!-#REF!-#REF!-#REF!-#REF!-#REF!-#REF!-#REF!-#REF!-N134-P134-Q134</f>
        <v>#REF!</v>
      </c>
      <c r="L134" s="167">
        <v>390</v>
      </c>
      <c r="M134" s="4">
        <v>1950</v>
      </c>
      <c r="N134" s="82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s="19" customFormat="1" ht="60.75" hidden="1" customHeight="1" x14ac:dyDescent="0.25">
      <c r="A135" s="74">
        <v>3</v>
      </c>
      <c r="B135" s="9" t="s">
        <v>31</v>
      </c>
      <c r="C135" s="75" t="s">
        <v>53</v>
      </c>
      <c r="D135" s="183" t="s">
        <v>143</v>
      </c>
      <c r="E135" s="84" t="s">
        <v>240</v>
      </c>
      <c r="F135" s="4" t="s">
        <v>144</v>
      </c>
      <c r="G135" s="184">
        <v>1</v>
      </c>
      <c r="H135" s="185">
        <v>9500</v>
      </c>
      <c r="I135" s="186">
        <v>7422</v>
      </c>
      <c r="J135" s="187">
        <v>30100000</v>
      </c>
      <c r="K135" s="181" t="e">
        <f>I135-L135-M135-#REF!-#REF!-#REF!-#REF!-#REF!-#REF!-#REF!-#REF!-#REF!-#REF!-#REF!-N135-P135-Q135</f>
        <v>#REF!</v>
      </c>
      <c r="L135" s="167">
        <v>1215.5</v>
      </c>
      <c r="M135" s="4">
        <v>7242</v>
      </c>
      <c r="N135" s="82"/>
    </row>
    <row r="136" spans="1:24" s="19" customFormat="1" ht="57.75" hidden="1" customHeight="1" x14ac:dyDescent="0.25">
      <c r="A136" s="74">
        <v>4</v>
      </c>
      <c r="B136" s="9" t="s">
        <v>15</v>
      </c>
      <c r="C136" s="75" t="s">
        <v>54</v>
      </c>
      <c r="D136" s="179" t="s">
        <v>145</v>
      </c>
      <c r="E136" s="84" t="s">
        <v>239</v>
      </c>
      <c r="F136" s="184" t="s">
        <v>83</v>
      </c>
      <c r="G136" s="184">
        <v>2</v>
      </c>
      <c r="H136" s="185">
        <v>3200</v>
      </c>
      <c r="I136" s="188">
        <v>3131</v>
      </c>
      <c r="J136" s="189">
        <v>30100000</v>
      </c>
      <c r="K136" s="181" t="e">
        <f>I136-L136-M136-#REF!-#REF!-#REF!-#REF!-#REF!-#REF!-#REF!-#REF!-#REF!-#REF!-#REF!-N136-P136-Q136</f>
        <v>#REF!</v>
      </c>
      <c r="L136" s="167">
        <v>3131</v>
      </c>
      <c r="M136" s="82">
        <v>3131</v>
      </c>
      <c r="N136" s="82"/>
    </row>
    <row r="137" spans="1:24" s="4" customFormat="1" ht="38.25" hidden="1" customHeight="1" x14ac:dyDescent="0.25">
      <c r="A137" s="74">
        <v>5</v>
      </c>
      <c r="B137" s="9" t="s">
        <v>26</v>
      </c>
      <c r="C137" s="75" t="s">
        <v>54</v>
      </c>
      <c r="D137" s="183" t="s">
        <v>146</v>
      </c>
      <c r="E137" s="84" t="s">
        <v>241</v>
      </c>
      <c r="F137" s="4" t="s">
        <v>147</v>
      </c>
      <c r="G137" s="184">
        <v>3</v>
      </c>
      <c r="H137" s="185">
        <v>25000</v>
      </c>
      <c r="I137" s="186">
        <v>25000</v>
      </c>
      <c r="J137" s="187">
        <v>50100000</v>
      </c>
      <c r="K137" s="181" t="e">
        <f>I137-L137-M137-#REF!-#REF!-#REF!-#REF!-#REF!-#REF!-#REF!-#REF!-#REF!-#REF!-#REF!-N137-P137-Q137</f>
        <v>#REF!</v>
      </c>
      <c r="L137" s="167">
        <v>1541.8</v>
      </c>
      <c r="M137" s="82">
        <v>17720</v>
      </c>
      <c r="N137" s="82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" hidden="1" customHeight="1" x14ac:dyDescent="0.25"/>
    <row r="139" spans="1:24" ht="15" hidden="1" customHeight="1" x14ac:dyDescent="0.25"/>
    <row r="140" spans="1:24" ht="15" hidden="1" customHeight="1" x14ac:dyDescent="0.25"/>
    <row r="141" spans="1:24" ht="15" hidden="1" customHeight="1" x14ac:dyDescent="0.25"/>
    <row r="142" spans="1:24" ht="15" hidden="1" customHeight="1" x14ac:dyDescent="0.25"/>
    <row r="143" spans="1:24" ht="15" hidden="1" customHeight="1" x14ac:dyDescent="0.25"/>
    <row r="144" spans="1:2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508" spans="7:7" x14ac:dyDescent="0.25">
      <c r="G1508" s="192"/>
    </row>
    <row r="1512" spans="7:7" x14ac:dyDescent="0.25">
      <c r="G1512" s="192"/>
    </row>
  </sheetData>
  <autoFilter ref="A8:M137"/>
  <mergeCells count="124">
    <mergeCell ref="H116:H117"/>
    <mergeCell ref="I116:I117"/>
    <mergeCell ref="M116:M117"/>
    <mergeCell ref="A131:H131"/>
    <mergeCell ref="A116:A117"/>
    <mergeCell ref="C116:C117"/>
    <mergeCell ref="D116:D117"/>
    <mergeCell ref="E116:E117"/>
    <mergeCell ref="F116:F117"/>
    <mergeCell ref="G116:G117"/>
    <mergeCell ref="L101:L102"/>
    <mergeCell ref="M101:M102"/>
    <mergeCell ref="A114:A115"/>
    <mergeCell ref="C114:C115"/>
    <mergeCell ref="D114:D115"/>
    <mergeCell ref="E114:E115"/>
    <mergeCell ref="F114:F115"/>
    <mergeCell ref="G114:G115"/>
    <mergeCell ref="H114:H115"/>
    <mergeCell ref="I114:I115"/>
    <mergeCell ref="H97:H98"/>
    <mergeCell ref="I97:I98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A97:A98"/>
    <mergeCell ref="C97:C98"/>
    <mergeCell ref="D97:D98"/>
    <mergeCell ref="E97:E98"/>
    <mergeCell ref="F97:F98"/>
    <mergeCell ref="G97:G98"/>
    <mergeCell ref="F85:F86"/>
    <mergeCell ref="G85:G86"/>
    <mergeCell ref="H85:H86"/>
    <mergeCell ref="I85:I86"/>
    <mergeCell ref="L85:L86"/>
    <mergeCell ref="M85:M86"/>
    <mergeCell ref="G79:G80"/>
    <mergeCell ref="H79:H80"/>
    <mergeCell ref="I79:I80"/>
    <mergeCell ref="L79:L80"/>
    <mergeCell ref="M79:M80"/>
    <mergeCell ref="A85:A86"/>
    <mergeCell ref="B85:B86"/>
    <mergeCell ref="C85:C86"/>
    <mergeCell ref="D85:D86"/>
    <mergeCell ref="E85:E86"/>
    <mergeCell ref="A79:A80"/>
    <mergeCell ref="B79:B80"/>
    <mergeCell ref="C79:C80"/>
    <mergeCell ref="D79:D80"/>
    <mergeCell ref="E79:E80"/>
    <mergeCell ref="F79:F80"/>
    <mergeCell ref="F73:F74"/>
    <mergeCell ref="G73:G74"/>
    <mergeCell ref="H73:H74"/>
    <mergeCell ref="I73:I74"/>
    <mergeCell ref="L73:L74"/>
    <mergeCell ref="M73:M74"/>
    <mergeCell ref="G68:G69"/>
    <mergeCell ref="H68:H69"/>
    <mergeCell ref="I68:I69"/>
    <mergeCell ref="L68:L69"/>
    <mergeCell ref="M68:M69"/>
    <mergeCell ref="A73:A74"/>
    <mergeCell ref="B73:B74"/>
    <mergeCell ref="C73:C74"/>
    <mergeCell ref="D73:D74"/>
    <mergeCell ref="E73:E74"/>
    <mergeCell ref="G59:G60"/>
    <mergeCell ref="H59:H60"/>
    <mergeCell ref="I59:I60"/>
    <mergeCell ref="L59:L60"/>
    <mergeCell ref="M59:M60"/>
    <mergeCell ref="A68:A69"/>
    <mergeCell ref="C68:C69"/>
    <mergeCell ref="D68:D69"/>
    <mergeCell ref="E68:E69"/>
    <mergeCell ref="F68:F69"/>
    <mergeCell ref="H51:H52"/>
    <mergeCell ref="I51:I52"/>
    <mergeCell ref="L51:L52"/>
    <mergeCell ref="M51:M52"/>
    <mergeCell ref="A59:A60"/>
    <mergeCell ref="B59:B60"/>
    <mergeCell ref="C59:C60"/>
    <mergeCell ref="D59:D60"/>
    <mergeCell ref="E59:E60"/>
    <mergeCell ref="F59:F60"/>
    <mergeCell ref="I42:I43"/>
    <mergeCell ref="L42:L43"/>
    <mergeCell ref="M42:M43"/>
    <mergeCell ref="A51:A52"/>
    <mergeCell ref="B51:B52"/>
    <mergeCell ref="C51:C52"/>
    <mergeCell ref="D51:D52"/>
    <mergeCell ref="E51:E52"/>
    <mergeCell ref="F51:F52"/>
    <mergeCell ref="G51:G52"/>
    <mergeCell ref="L30:L31"/>
    <mergeCell ref="M30:M31"/>
    <mergeCell ref="A42:A43"/>
    <mergeCell ref="B42:B43"/>
    <mergeCell ref="C42:C43"/>
    <mergeCell ref="D42:D43"/>
    <mergeCell ref="E42:E43"/>
    <mergeCell ref="F42:F43"/>
    <mergeCell ref="G42:G43"/>
    <mergeCell ref="H42:H43"/>
    <mergeCell ref="M6:M7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</mergeCells>
  <pageMargins left="0.78740157480314965" right="0" top="0" bottom="7.874015748031496E-2" header="0" footer="0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სხვა შესყიდვა</vt:lpstr>
      <vt:lpstr>წარმომადგენლობითი</vt:lpstr>
      <vt:lpstr>'სხვა შესყიდვა'!Область_печати</vt:lpstr>
      <vt:lpstr>წარმომადგენლობითი!Область_печати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2019-07-22T10:42:20Z</dcterms:modified>
</cp:coreProperties>
</file>