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330" windowHeight="9570" activeTab="1"/>
  </bookViews>
  <sheets>
    <sheet name="ძირითადი" sheetId="1" r:id="rId1"/>
    <sheet name="სხვადასხვა" sheetId="2" r:id="rId2"/>
    <sheet name="გარე განათება" sheetId="3" r:id="rId3"/>
    <sheet name="შეძენა" sheetId="4" r:id="rId4"/>
    <sheet name="ბეტონის საფარი" sheetId="5" r:id="rId5"/>
  </sheets>
  <definedNames>
    <definedName name="_xlnm._FilterDatabase" localSheetId="4" hidden="1">'ბეტონის საფარი'!$A$4:$H$102</definedName>
    <definedName name="_xlnm._FilterDatabase" localSheetId="2" hidden="1">'გარე განათება'!$A$4:$H$102</definedName>
    <definedName name="_xlnm._FilterDatabase" localSheetId="1" hidden="1">სხვადასხვა!$A$4:$H$102</definedName>
    <definedName name="_xlnm._FilterDatabase" localSheetId="3" hidden="1">შეძენა!$A$4:$J$102</definedName>
    <definedName name="_xlnm._FilterDatabase" localSheetId="0" hidden="1">ძირითადი!$A$4:$G$102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5" l="1"/>
  <c r="F97" i="5"/>
  <c r="F91" i="5"/>
  <c r="F80" i="5"/>
  <c r="F54" i="5"/>
  <c r="F49" i="5"/>
  <c r="F48" i="5"/>
  <c r="F45" i="5"/>
  <c r="F42" i="5"/>
  <c r="F25" i="5"/>
  <c r="F10" i="5"/>
  <c r="E103" i="5"/>
  <c r="D103" i="5"/>
  <c r="D101" i="5"/>
  <c r="E100" i="5"/>
  <c r="E99" i="5"/>
  <c r="E98" i="5"/>
  <c r="E97" i="5"/>
  <c r="E96" i="5"/>
  <c r="E101" i="5" s="1"/>
  <c r="D95" i="5"/>
  <c r="E94" i="5"/>
  <c r="E93" i="5"/>
  <c r="E92" i="5"/>
  <c r="E91" i="5"/>
  <c r="E90" i="5"/>
  <c r="E89" i="5"/>
  <c r="E88" i="5"/>
  <c r="E87" i="5"/>
  <c r="E86" i="5"/>
  <c r="E95" i="5" s="1"/>
  <c r="D85" i="5"/>
  <c r="E84" i="5"/>
  <c r="E83" i="5"/>
  <c r="E82" i="5"/>
  <c r="E81" i="5"/>
  <c r="E80" i="5"/>
  <c r="E79" i="5"/>
  <c r="E78" i="5"/>
  <c r="E85" i="5" s="1"/>
  <c r="D77" i="5"/>
  <c r="E76" i="5"/>
  <c r="E75" i="5"/>
  <c r="E74" i="5"/>
  <c r="E73" i="5"/>
  <c r="E72" i="5"/>
  <c r="E71" i="5"/>
  <c r="D70" i="5"/>
  <c r="E69" i="5"/>
  <c r="E68" i="5"/>
  <c r="E67" i="5"/>
  <c r="E66" i="5"/>
  <c r="E65" i="5"/>
  <c r="E64" i="5"/>
  <c r="E63" i="5"/>
  <c r="E62" i="5"/>
  <c r="E61" i="5"/>
  <c r="D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60" i="5" s="1"/>
  <c r="D41" i="5"/>
  <c r="E40" i="5"/>
  <c r="E39" i="5"/>
  <c r="E38" i="5"/>
  <c r="E37" i="5"/>
  <c r="E36" i="5"/>
  <c r="E35" i="5"/>
  <c r="E34" i="5"/>
  <c r="E33" i="5"/>
  <c r="E32" i="5"/>
  <c r="E31" i="5"/>
  <c r="E30" i="5"/>
  <c r="E41" i="5" s="1"/>
  <c r="D29" i="5"/>
  <c r="E28" i="5"/>
  <c r="E27" i="5"/>
  <c r="E26" i="5"/>
  <c r="E25" i="5"/>
  <c r="E24" i="5"/>
  <c r="E23" i="5"/>
  <c r="E22" i="5"/>
  <c r="E21" i="5"/>
  <c r="E20" i="5"/>
  <c r="D19" i="5"/>
  <c r="E18" i="5"/>
  <c r="E17" i="5"/>
  <c r="E16" i="5"/>
  <c r="E14" i="5"/>
  <c r="E13" i="5"/>
  <c r="E12" i="5"/>
  <c r="E10" i="5"/>
  <c r="E9" i="5"/>
  <c r="E8" i="5"/>
  <c r="E7" i="5"/>
  <c r="E6" i="5"/>
  <c r="E5" i="5"/>
  <c r="D101" i="4"/>
  <c r="F100" i="4"/>
  <c r="F99" i="4"/>
  <c r="F98" i="4"/>
  <c r="F97" i="4"/>
  <c r="F96" i="4"/>
  <c r="D95" i="4"/>
  <c r="F94" i="4"/>
  <c r="F93" i="4"/>
  <c r="F92" i="4"/>
  <c r="F91" i="4"/>
  <c r="F90" i="4"/>
  <c r="F89" i="4"/>
  <c r="F88" i="4"/>
  <c r="F87" i="4"/>
  <c r="F86" i="4"/>
  <c r="D85" i="4"/>
  <c r="F84" i="4"/>
  <c r="F83" i="4"/>
  <c r="F82" i="4"/>
  <c r="F81" i="4"/>
  <c r="F80" i="4"/>
  <c r="F79" i="4"/>
  <c r="F78" i="4"/>
  <c r="D77" i="4"/>
  <c r="F76" i="4"/>
  <c r="F75" i="4"/>
  <c r="F74" i="4"/>
  <c r="F73" i="4"/>
  <c r="F72" i="4"/>
  <c r="F71" i="4"/>
  <c r="D70" i="4"/>
  <c r="F69" i="4"/>
  <c r="F68" i="4"/>
  <c r="F67" i="4"/>
  <c r="F66" i="4"/>
  <c r="F65" i="4"/>
  <c r="F64" i="4"/>
  <c r="F63" i="4"/>
  <c r="F62" i="4"/>
  <c r="F61" i="4"/>
  <c r="F70" i="4" s="1"/>
  <c r="D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D41" i="4"/>
  <c r="F40" i="4"/>
  <c r="F39" i="4"/>
  <c r="F38" i="4"/>
  <c r="F37" i="4"/>
  <c r="F36" i="4"/>
  <c r="F35" i="4"/>
  <c r="F34" i="4"/>
  <c r="F33" i="4"/>
  <c r="F32" i="4"/>
  <c r="F31" i="4"/>
  <c r="F30" i="4"/>
  <c r="D29" i="4"/>
  <c r="F28" i="4"/>
  <c r="F27" i="4"/>
  <c r="F26" i="4"/>
  <c r="F25" i="4"/>
  <c r="F24" i="4"/>
  <c r="F23" i="4"/>
  <c r="F22" i="4"/>
  <c r="F21" i="4"/>
  <c r="F20" i="4"/>
  <c r="D19" i="4"/>
  <c r="F18" i="4"/>
  <c r="F17" i="4"/>
  <c r="F16" i="4"/>
  <c r="F14" i="4"/>
  <c r="F13" i="4"/>
  <c r="F12" i="4"/>
  <c r="F10" i="4"/>
  <c r="F9" i="4"/>
  <c r="F8" i="4"/>
  <c r="F7" i="4"/>
  <c r="F6" i="4"/>
  <c r="F5" i="4"/>
  <c r="F103" i="3"/>
  <c r="F100" i="3"/>
  <c r="F99" i="3"/>
  <c r="F98" i="3"/>
  <c r="F96" i="3"/>
  <c r="F92" i="3"/>
  <c r="F90" i="3"/>
  <c r="F89" i="3"/>
  <c r="F87" i="3"/>
  <c r="F86" i="3"/>
  <c r="F84" i="3"/>
  <c r="F81" i="3"/>
  <c r="F79" i="3"/>
  <c r="F78" i="3"/>
  <c r="F76" i="3"/>
  <c r="F75" i="3"/>
  <c r="F73" i="3"/>
  <c r="F66" i="3"/>
  <c r="F65" i="3"/>
  <c r="F63" i="3"/>
  <c r="F62" i="3"/>
  <c r="F61" i="3"/>
  <c r="F56" i="3"/>
  <c r="F55" i="3"/>
  <c r="F51" i="3"/>
  <c r="F50" i="3"/>
  <c r="F44" i="3"/>
  <c r="F43" i="3"/>
  <c r="F39" i="3"/>
  <c r="F36" i="3"/>
  <c r="F35" i="3"/>
  <c r="F34" i="3"/>
  <c r="F31" i="3"/>
  <c r="F30" i="3"/>
  <c r="F28" i="3"/>
  <c r="F26" i="3"/>
  <c r="F24" i="3"/>
  <c r="F23" i="3"/>
  <c r="F21" i="3"/>
  <c r="F20" i="3"/>
  <c r="F17" i="3"/>
  <c r="F12" i="3"/>
  <c r="F9" i="3"/>
  <c r="F8" i="3"/>
  <c r="F6" i="3"/>
  <c r="F5" i="3"/>
  <c r="E103" i="3"/>
  <c r="D103" i="3"/>
  <c r="D101" i="3"/>
  <c r="E100" i="3"/>
  <c r="E99" i="3"/>
  <c r="E98" i="3"/>
  <c r="E97" i="3"/>
  <c r="E96" i="3"/>
  <c r="D95" i="3"/>
  <c r="E94" i="3"/>
  <c r="E93" i="3"/>
  <c r="E92" i="3"/>
  <c r="E91" i="3"/>
  <c r="E90" i="3"/>
  <c r="E89" i="3"/>
  <c r="E88" i="3"/>
  <c r="E87" i="3"/>
  <c r="E86" i="3"/>
  <c r="D85" i="3"/>
  <c r="E84" i="3"/>
  <c r="E83" i="3"/>
  <c r="E82" i="3"/>
  <c r="E81" i="3"/>
  <c r="E80" i="3"/>
  <c r="E79" i="3"/>
  <c r="E78" i="3"/>
  <c r="E85" i="3" s="1"/>
  <c r="D77" i="3"/>
  <c r="E76" i="3"/>
  <c r="E75" i="3"/>
  <c r="E74" i="3"/>
  <c r="E73" i="3"/>
  <c r="E72" i="3"/>
  <c r="E71" i="3"/>
  <c r="D70" i="3"/>
  <c r="E69" i="3"/>
  <c r="E68" i="3"/>
  <c r="E67" i="3"/>
  <c r="E66" i="3"/>
  <c r="E65" i="3"/>
  <c r="E64" i="3"/>
  <c r="E63" i="3"/>
  <c r="E62" i="3"/>
  <c r="E61" i="3"/>
  <c r="D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60" i="3" s="1"/>
  <c r="D41" i="3"/>
  <c r="E40" i="3"/>
  <c r="E39" i="3"/>
  <c r="E38" i="3"/>
  <c r="E37" i="3"/>
  <c r="E36" i="3"/>
  <c r="E35" i="3"/>
  <c r="E34" i="3"/>
  <c r="E33" i="3"/>
  <c r="E32" i="3"/>
  <c r="E31" i="3"/>
  <c r="E30" i="3"/>
  <c r="E41" i="3" s="1"/>
  <c r="D29" i="3"/>
  <c r="E28" i="3"/>
  <c r="E27" i="3"/>
  <c r="E26" i="3"/>
  <c r="E25" i="3"/>
  <c r="E24" i="3"/>
  <c r="E23" i="3"/>
  <c r="E22" i="3"/>
  <c r="E21" i="3"/>
  <c r="E20" i="3"/>
  <c r="D19" i="3"/>
  <c r="E18" i="3"/>
  <c r="E17" i="3"/>
  <c r="E16" i="3"/>
  <c r="E14" i="3"/>
  <c r="E13" i="3"/>
  <c r="E12" i="3"/>
  <c r="E10" i="3"/>
  <c r="E9" i="3"/>
  <c r="E8" i="3"/>
  <c r="E7" i="3"/>
  <c r="E6" i="3"/>
  <c r="E5" i="3"/>
  <c r="F103" i="2"/>
  <c r="F7" i="2"/>
  <c r="D103" i="2"/>
  <c r="F67" i="2"/>
  <c r="D101" i="2"/>
  <c r="E100" i="2"/>
  <c r="E99" i="2"/>
  <c r="E98" i="2"/>
  <c r="E97" i="2"/>
  <c r="E96" i="2"/>
  <c r="D95" i="2"/>
  <c r="E94" i="2"/>
  <c r="F94" i="2" s="1"/>
  <c r="E93" i="2"/>
  <c r="F93" i="2" s="1"/>
  <c r="E92" i="2"/>
  <c r="E91" i="2"/>
  <c r="E90" i="2"/>
  <c r="E89" i="2"/>
  <c r="E88" i="2"/>
  <c r="F88" i="2" s="1"/>
  <c r="E87" i="2"/>
  <c r="E86" i="2"/>
  <c r="D85" i="2"/>
  <c r="E84" i="2"/>
  <c r="E83" i="2"/>
  <c r="F83" i="2" s="1"/>
  <c r="E82" i="2"/>
  <c r="F82" i="2" s="1"/>
  <c r="E81" i="2"/>
  <c r="E80" i="2"/>
  <c r="E79" i="2"/>
  <c r="E78" i="2"/>
  <c r="D77" i="2"/>
  <c r="E76" i="2"/>
  <c r="E75" i="2"/>
  <c r="E74" i="2"/>
  <c r="F74" i="2" s="1"/>
  <c r="E73" i="2"/>
  <c r="E72" i="2"/>
  <c r="F72" i="2" s="1"/>
  <c r="E71" i="2"/>
  <c r="F71" i="2" s="1"/>
  <c r="D70" i="2"/>
  <c r="E69" i="2"/>
  <c r="F69" i="2" s="1"/>
  <c r="E68" i="2"/>
  <c r="F68" i="2" s="1"/>
  <c r="E67" i="2"/>
  <c r="E66" i="2"/>
  <c r="E65" i="2"/>
  <c r="E64" i="2"/>
  <c r="F64" i="2" s="1"/>
  <c r="E63" i="2"/>
  <c r="E62" i="2"/>
  <c r="E61" i="2"/>
  <c r="D60" i="2"/>
  <c r="E59" i="2"/>
  <c r="F59" i="2" s="1"/>
  <c r="E58" i="2"/>
  <c r="F58" i="2" s="1"/>
  <c r="E57" i="2"/>
  <c r="F57" i="2" s="1"/>
  <c r="E56" i="2"/>
  <c r="E55" i="2"/>
  <c r="E54" i="2"/>
  <c r="E53" i="2"/>
  <c r="F53" i="2" s="1"/>
  <c r="E52" i="2"/>
  <c r="F52" i="2" s="1"/>
  <c r="E51" i="2"/>
  <c r="E50" i="2"/>
  <c r="E49" i="2"/>
  <c r="E48" i="2"/>
  <c r="E47" i="2"/>
  <c r="F47" i="2" s="1"/>
  <c r="E46" i="2"/>
  <c r="F46" i="2" s="1"/>
  <c r="E45" i="2"/>
  <c r="E44" i="2"/>
  <c r="E43" i="2"/>
  <c r="E42" i="2"/>
  <c r="D41" i="2"/>
  <c r="E40" i="2"/>
  <c r="F40" i="2" s="1"/>
  <c r="E39" i="2"/>
  <c r="E38" i="2"/>
  <c r="F38" i="2" s="1"/>
  <c r="E37" i="2"/>
  <c r="F37" i="2" s="1"/>
  <c r="E36" i="2"/>
  <c r="E35" i="2"/>
  <c r="E34" i="2"/>
  <c r="E33" i="2"/>
  <c r="F33" i="2" s="1"/>
  <c r="E32" i="2"/>
  <c r="F32" i="2" s="1"/>
  <c r="E31" i="2"/>
  <c r="E30" i="2"/>
  <c r="D29" i="2"/>
  <c r="E28" i="2"/>
  <c r="E27" i="2"/>
  <c r="F27" i="2" s="1"/>
  <c r="E26" i="2"/>
  <c r="E25" i="2"/>
  <c r="E24" i="2"/>
  <c r="E23" i="2"/>
  <c r="E22" i="2"/>
  <c r="F22" i="2" s="1"/>
  <c r="E21" i="2"/>
  <c r="E20" i="2"/>
  <c r="D19" i="2"/>
  <c r="E18" i="2"/>
  <c r="F18" i="2" s="1"/>
  <c r="E17" i="2"/>
  <c r="E16" i="2"/>
  <c r="F16" i="2" s="1"/>
  <c r="E14" i="2"/>
  <c r="F14" i="2" s="1"/>
  <c r="E13" i="2"/>
  <c r="F13" i="2" s="1"/>
  <c r="E12" i="2"/>
  <c r="E10" i="2"/>
  <c r="E9" i="2"/>
  <c r="E8" i="2"/>
  <c r="E7" i="2"/>
  <c r="E6" i="2"/>
  <c r="E5" i="2"/>
  <c r="E19" i="5" l="1"/>
  <c r="E77" i="5"/>
  <c r="E29" i="5"/>
  <c r="E70" i="5"/>
  <c r="E102" i="5" s="1"/>
  <c r="D102" i="5"/>
  <c r="F41" i="4"/>
  <c r="F95" i="4"/>
  <c r="F19" i="4"/>
  <c r="F60" i="4"/>
  <c r="F85" i="4"/>
  <c r="F29" i="4"/>
  <c r="F77" i="4"/>
  <c r="F101" i="4"/>
  <c r="D102" i="4"/>
  <c r="E95" i="3"/>
  <c r="E19" i="3"/>
  <c r="E29" i="3"/>
  <c r="E77" i="3"/>
  <c r="E101" i="3"/>
  <c r="E70" i="3"/>
  <c r="D102" i="3"/>
  <c r="E102" i="3"/>
  <c r="E103" i="2"/>
  <c r="E41" i="2"/>
  <c r="E60" i="2"/>
  <c r="E85" i="2"/>
  <c r="E95" i="2"/>
  <c r="E19" i="2"/>
  <c r="E29" i="2"/>
  <c r="E77" i="2"/>
  <c r="E101" i="2"/>
  <c r="E70" i="2"/>
  <c r="D102" i="2"/>
  <c r="D70" i="1"/>
  <c r="E97" i="1"/>
  <c r="E98" i="1"/>
  <c r="E99" i="1"/>
  <c r="E100" i="1"/>
  <c r="E87" i="1"/>
  <c r="E88" i="1"/>
  <c r="E89" i="1"/>
  <c r="E90" i="1"/>
  <c r="E91" i="1"/>
  <c r="E92" i="1"/>
  <c r="E93" i="1"/>
  <c r="E94" i="1"/>
  <c r="E79" i="1"/>
  <c r="E80" i="1"/>
  <c r="E81" i="1"/>
  <c r="E82" i="1"/>
  <c r="E83" i="1"/>
  <c r="E84" i="1"/>
  <c r="E96" i="1"/>
  <c r="E86" i="1"/>
  <c r="E78" i="1"/>
  <c r="E72" i="1"/>
  <c r="E73" i="1"/>
  <c r="E74" i="1"/>
  <c r="E75" i="1"/>
  <c r="E76" i="1"/>
  <c r="E62" i="1"/>
  <c r="E63" i="1"/>
  <c r="E64" i="1"/>
  <c r="E65" i="1"/>
  <c r="E66" i="1"/>
  <c r="E67" i="1"/>
  <c r="E68" i="1"/>
  <c r="E69" i="1"/>
  <c r="E71" i="1"/>
  <c r="E61" i="1"/>
  <c r="E70" i="1" s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42" i="1"/>
  <c r="E31" i="1"/>
  <c r="E32" i="1"/>
  <c r="E33" i="1"/>
  <c r="E34" i="1"/>
  <c r="E35" i="1"/>
  <c r="E36" i="1"/>
  <c r="E37" i="1"/>
  <c r="E38" i="1"/>
  <c r="E39" i="1"/>
  <c r="E40" i="1"/>
  <c r="E30" i="1"/>
  <c r="E21" i="1"/>
  <c r="E22" i="1"/>
  <c r="E23" i="1"/>
  <c r="E24" i="1"/>
  <c r="E25" i="1"/>
  <c r="E26" i="1"/>
  <c r="E27" i="1"/>
  <c r="E28" i="1"/>
  <c r="E20" i="1"/>
  <c r="E6" i="1"/>
  <c r="E7" i="1"/>
  <c r="E8" i="1"/>
  <c r="E9" i="1"/>
  <c r="E10" i="1"/>
  <c r="E12" i="1"/>
  <c r="E13" i="1"/>
  <c r="E14" i="1"/>
  <c r="E16" i="1"/>
  <c r="E17" i="1"/>
  <c r="E18" i="1"/>
  <c r="E5" i="1"/>
  <c r="D95" i="1"/>
  <c r="F102" i="4" l="1"/>
  <c r="E102" i="2"/>
  <c r="E95" i="1"/>
  <c r="E29" i="1"/>
  <c r="E60" i="1"/>
  <c r="E77" i="1"/>
  <c r="E101" i="1"/>
  <c r="E41" i="1"/>
  <c r="E85" i="1"/>
  <c r="E19" i="1"/>
  <c r="D77" i="1"/>
  <c r="D60" i="1"/>
  <c r="D41" i="1"/>
  <c r="D29" i="1"/>
  <c r="D19" i="1"/>
  <c r="E102" i="1" l="1"/>
  <c r="D101" i="1"/>
  <c r="D85" i="1" l="1"/>
  <c r="D102" i="1" s="1"/>
</calcChain>
</file>

<file path=xl/sharedStrings.xml><?xml version="1.0" encoding="utf-8"?>
<sst xmlns="http://schemas.openxmlformats.org/spreadsheetml/2006/main" count="930" uniqueCount="127">
  <si>
    <t>#</t>
  </si>
  <si>
    <t>თემი</t>
  </si>
  <si>
    <t>სოფელი</t>
  </si>
  <si>
    <t>დაბა</t>
  </si>
  <si>
    <t>გუნდაური</t>
  </si>
  <si>
    <t>ზამლეთი</t>
  </si>
  <si>
    <t>ჯამი</t>
  </si>
  <si>
    <t>ფურტიო</t>
  </si>
  <si>
    <t>ნიგაზეული</t>
  </si>
  <si>
    <t>უჩამბა</t>
  </si>
  <si>
    <t>ჯაბნიძეები</t>
  </si>
  <si>
    <t>გოგაძეები</t>
  </si>
  <si>
    <t>ტბეთი</t>
  </si>
  <si>
    <t>ცხემლისი</t>
  </si>
  <si>
    <t>წყაროთა</t>
  </si>
  <si>
    <t>ახალდაბა</t>
  </si>
  <si>
    <t>ოლადაური</t>
  </si>
  <si>
    <t>მაწყვალთა</t>
  </si>
  <si>
    <t>კარაპეტი</t>
  </si>
  <si>
    <t>გორი</t>
  </si>
  <si>
    <t>დღვანი</t>
  </si>
  <si>
    <t>ბარათაული</t>
  </si>
  <si>
    <t>გომარდული</t>
  </si>
  <si>
    <t>შუბანი</t>
  </si>
  <si>
    <t>წყალსაყარი</t>
  </si>
  <si>
    <t>სულ ჯამი</t>
  </si>
  <si>
    <t>ტომაშეთი</t>
  </si>
  <si>
    <t>დარჩიძეები</t>
  </si>
  <si>
    <t>წელათი</t>
  </si>
  <si>
    <t>ნაღვარევი</t>
  </si>
  <si>
    <t>ბრილი</t>
  </si>
  <si>
    <t>ინწკირვეთი</t>
  </si>
  <si>
    <t>სხეფი</t>
  </si>
  <si>
    <t>ქიძნიძეები</t>
  </si>
  <si>
    <t>ჭვანა</t>
  </si>
  <si>
    <t>გოგნიაური</t>
  </si>
  <si>
    <t>შუახევის მუნიციპალიტეტში სოფლის მხარდაჭერის პროგრამის პრიორიტეტები 
სოფლების მიხედვით 2019 წელი</t>
  </si>
  <si>
    <t>ბესალაშვილები</t>
  </si>
  <si>
    <t>დაბაძველი</t>
  </si>
  <si>
    <t xml:space="preserve">თერნალი </t>
  </si>
  <si>
    <t>კლდისუბანი</t>
  </si>
  <si>
    <t>ოქროპილაური</t>
  </si>
  <si>
    <t>ჩანჩხალო</t>
  </si>
  <si>
    <t>გამოყოფილი 
თანხა</t>
  </si>
  <si>
    <t>ბუთურაული</t>
  </si>
  <si>
    <t>მომწვარი</t>
  </si>
  <si>
    <t>მჭედლური</t>
  </si>
  <si>
    <t>ნენია</t>
  </si>
  <si>
    <t>ფოთელაური</t>
  </si>
  <si>
    <t>დასახელებული პრიორიტეტი</t>
  </si>
  <si>
    <t>შენიშვნა</t>
  </si>
  <si>
    <t>გარე განათების მოწყობა</t>
  </si>
  <si>
    <t>ვანი</t>
  </si>
  <si>
    <t>ზემოხევი</t>
  </si>
  <si>
    <t>ცენტერაძეები</t>
  </si>
  <si>
    <t>წანკალაური</t>
  </si>
  <si>
    <t>ჯვარი</t>
  </si>
  <si>
    <t>შიდა საუბნო გზის რეაბილიტაცია</t>
  </si>
  <si>
    <t>კვირიაული</t>
  </si>
  <si>
    <t>ლაკლაკეთი</t>
  </si>
  <si>
    <t>მოფრინეთი</t>
  </si>
  <si>
    <t>სამოლეთი</t>
  </si>
  <si>
    <t>ცინარეთი</t>
  </si>
  <si>
    <t>წაბლანა</t>
  </si>
  <si>
    <t>ვარჯანაული</t>
  </si>
  <si>
    <t>ზედაყანა</t>
  </si>
  <si>
    <t>ტაკიძეები</t>
  </si>
  <si>
    <t>ცეკვა</t>
  </si>
  <si>
    <t>ცივაძეები</t>
  </si>
  <si>
    <t>ჭალა</t>
  </si>
  <si>
    <t>ხიჭაური</t>
  </si>
  <si>
    <t>მახალაკიძეები</t>
  </si>
  <si>
    <t>პაპოშვილები</t>
  </si>
  <si>
    <t>ჯუმუშაური</t>
  </si>
  <si>
    <t>კვიახიძიები</t>
  </si>
  <si>
    <t>ლომანაური</t>
  </si>
  <si>
    <t>იაკობაური</t>
  </si>
  <si>
    <t>კობალთა</t>
  </si>
  <si>
    <t>ქუთაური</t>
  </si>
  <si>
    <t>ჟანივრი</t>
  </si>
  <si>
    <t>ხაბელაშვილები</t>
  </si>
  <si>
    <t>სასმელი წყლის ავზის რეაბილიტაცია</t>
  </si>
  <si>
    <t xml:space="preserve">გარე განათების მოწყობა </t>
  </si>
  <si>
    <t>გამანაწილებელ რეზერვუარზე 
ფილტრის მოწყობა</t>
  </si>
  <si>
    <t>მოედნის კეთილმოწყობა</t>
  </si>
  <si>
    <t>გზაზე ბეტონის საფარის მოწყობა</t>
  </si>
  <si>
    <t>სარწყავის სიტემის რეაბილიტაცია</t>
  </si>
  <si>
    <t>გზაზე ბეტონის საფარის მოწყობა
(ზემოსანების უბანი)</t>
  </si>
  <si>
    <t>წყლის წისქვილის მოწყობა</t>
  </si>
  <si>
    <t>წისქვილის რეაბილიტაცია</t>
  </si>
  <si>
    <t xml:space="preserve">სოფლის სასაფლაოების შემოღობვა </t>
  </si>
  <si>
    <t>გზაზე ბეტონის საფარის მოწყობა(ამირან ბოლქვაძის სახლის მიმართულებით,  სიგრძე 70მ)</t>
  </si>
  <si>
    <t>სკოლის მიმდებარე ტერიტორიის კეთილმოწყობა</t>
  </si>
  <si>
    <t xml:space="preserve">გარე განათების მოწყობა(ვახტანგეთის უბანში) </t>
  </si>
  <si>
    <t>სასმელი წყლის გამანაწილებელი ავზის მოწყობა</t>
  </si>
  <si>
    <t xml:space="preserve">გზაზე ბეტონის საფარის მოწყობა
(დედეშვილებ ნაკანაფევის უბანში) </t>
  </si>
  <si>
    <t>შიდა გზის რეაბილიტაცია</t>
  </si>
  <si>
    <t xml:space="preserve"> სანიაღვრე არხის მოწყობა</t>
  </si>
  <si>
    <t>წყლის მილების გადასამბელების შეძენა</t>
  </si>
  <si>
    <t xml:space="preserve"> სასმელი წყლის სათავის მოწყობა(ნაქერვალას) და სასმელი წყლის ორი ავზის მოწყობა</t>
  </si>
  <si>
    <t>საპროექტო
3%</t>
  </si>
  <si>
    <t>საფეხმავლო ბილიკის მოწყობა</t>
  </si>
  <si>
    <t>გზაზე დამცავი ზღუდარის  და  რკინის მილის მოწყობა(5 მ სიგრძის და 1000 მმ დიამეტრის)</t>
  </si>
  <si>
    <t>გზაზე ბეტონის საფარის მოწყობა და სანიაღვრე არხზე რკინის მილების მოწყობა</t>
  </si>
  <si>
    <t>საზოგადოებრივი თავშეყრის ადგილის მოწყობა(ვერხვანის უბანში)</t>
  </si>
  <si>
    <t>სოფლის საერთო სასაფლაოს
 შემოღობვა</t>
  </si>
  <si>
    <t>სოფლის საერთო სასაფლაოს 
შემოღობვა</t>
  </si>
  <si>
    <t>სასმელი წყლის სისტემის 
რეაბილიტაცია</t>
  </si>
  <si>
    <t>საცალფეხო ხიდის რეაბილიტაცია (წიახთის უბანში)</t>
  </si>
  <si>
    <t>საზოგადოებრივი თავშეყრის ადგილის მოწყობა</t>
  </si>
  <si>
    <t xml:space="preserve"> წყლის მილების შეძენა(დროს უბანში)</t>
  </si>
  <si>
    <t xml:space="preserve">ფანჩატურის მოწყობა(სოფლის ცენტრში, სკოლასთან) </t>
  </si>
  <si>
    <t xml:space="preserve">ფანჩატურის მოწყობა(ბარის უბანში) </t>
  </si>
  <si>
    <t>საზოგადოებრივი თავშეყრის 
ადგილის მოწყობა</t>
  </si>
  <si>
    <t>შიდა საუბნო გზის რეაბილიტაცია
(დოლაბის მიმართულებით)</t>
  </si>
  <si>
    <t>დარჩენილი თანხა</t>
  </si>
  <si>
    <t>დარჩენილი</t>
  </si>
  <si>
    <t xml:space="preserve"> წყლის 40 მმ დიამეტრის პლასტმასის მილის შეძენა(დროს უბანში)</t>
  </si>
  <si>
    <t>რაოდენობა</t>
  </si>
  <si>
    <t>დიამეტრი მმ</t>
  </si>
  <si>
    <t>სასბაზრო ფასი</t>
  </si>
  <si>
    <t>განზომილება</t>
  </si>
  <si>
    <t>ცალი</t>
  </si>
  <si>
    <t>მეტრი</t>
  </si>
  <si>
    <t>წყლის 63 მმ დიამეტრის მილების გადასამბელების შეძენა</t>
  </si>
  <si>
    <t>გამოცხადებულია 
ტენდერი</t>
  </si>
  <si>
    <t>მიმდინარეობს 
პროექტირება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</si>
</sst>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ylfaen"/>
      <family val="1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topLeftCell="A4" workbookViewId="0">
      <selection activeCell="F48" sqref="F48"/>
    </sheetView>
  </sheetViews>
  <sheetFormatPr defaultRowHeight="15" x14ac:dyDescent="0.25"/>
  <cols>
    <col min="1" max="1" width="4.5703125" customWidth="1"/>
    <col min="2" max="2" width="15.85546875" customWidth="1"/>
    <col min="3" max="4" width="18.28515625" customWidth="1"/>
    <col min="5" max="5" width="9.85546875" customWidth="1"/>
    <col min="6" max="6" width="42" customWidth="1"/>
    <col min="7" max="7" width="15.42578125" customWidth="1"/>
  </cols>
  <sheetData>
    <row r="1" spans="1:7" x14ac:dyDescent="0.25">
      <c r="A1" s="35" t="s">
        <v>36</v>
      </c>
      <c r="B1" s="36"/>
      <c r="C1" s="36"/>
      <c r="D1" s="36"/>
      <c r="E1" s="36"/>
      <c r="F1" s="36"/>
      <c r="G1" s="36"/>
    </row>
    <row r="2" spans="1:7" x14ac:dyDescent="0.25">
      <c r="A2" s="36"/>
      <c r="B2" s="36"/>
      <c r="C2" s="36"/>
      <c r="D2" s="36"/>
      <c r="E2" s="36"/>
      <c r="F2" s="36"/>
      <c r="G2" s="36"/>
    </row>
    <row r="3" spans="1:7" ht="31.5" customHeight="1" x14ac:dyDescent="0.25">
      <c r="A3" s="36"/>
      <c r="B3" s="36"/>
      <c r="C3" s="36"/>
      <c r="D3" s="36"/>
      <c r="E3" s="36"/>
      <c r="F3" s="36"/>
      <c r="G3" s="36"/>
    </row>
    <row r="4" spans="1:7" ht="38.25" x14ac:dyDescent="0.25">
      <c r="A4" s="1" t="s">
        <v>0</v>
      </c>
      <c r="B4" s="14" t="s">
        <v>1</v>
      </c>
      <c r="C4" s="14" t="s">
        <v>2</v>
      </c>
      <c r="D4" s="15" t="s">
        <v>43</v>
      </c>
      <c r="E4" s="15" t="s">
        <v>100</v>
      </c>
      <c r="F4" s="14" t="s">
        <v>49</v>
      </c>
      <c r="G4" s="15" t="s">
        <v>50</v>
      </c>
    </row>
    <row r="5" spans="1:7" ht="15.75" x14ac:dyDescent="0.25">
      <c r="A5" s="2">
        <v>1</v>
      </c>
      <c r="B5" s="39" t="s">
        <v>3</v>
      </c>
      <c r="C5" s="3" t="s">
        <v>37</v>
      </c>
      <c r="D5" s="13">
        <v>10000</v>
      </c>
      <c r="E5" s="13">
        <f>D5*3%</f>
        <v>300</v>
      </c>
      <c r="F5" s="3" t="s">
        <v>51</v>
      </c>
      <c r="G5" s="3"/>
    </row>
    <row r="6" spans="1:7" ht="15.75" x14ac:dyDescent="0.25">
      <c r="A6" s="2">
        <v>2</v>
      </c>
      <c r="B6" s="37"/>
      <c r="C6" s="39" t="s">
        <v>4</v>
      </c>
      <c r="D6" s="13">
        <v>6000</v>
      </c>
      <c r="E6" s="13">
        <f t="shared" ref="E6:E68" si="0">D6*3%</f>
        <v>180</v>
      </c>
      <c r="F6" s="4" t="s">
        <v>51</v>
      </c>
      <c r="G6" s="3"/>
    </row>
    <row r="7" spans="1:7" ht="15.75" x14ac:dyDescent="0.25">
      <c r="A7" s="2">
        <v>3</v>
      </c>
      <c r="B7" s="37"/>
      <c r="C7" s="38"/>
      <c r="D7" s="13">
        <v>4000</v>
      </c>
      <c r="E7" s="13">
        <f t="shared" si="0"/>
        <v>120</v>
      </c>
      <c r="F7" s="4" t="s">
        <v>97</v>
      </c>
      <c r="G7" s="3"/>
    </row>
    <row r="8" spans="1:7" ht="15.75" x14ac:dyDescent="0.25">
      <c r="A8" s="2">
        <v>4</v>
      </c>
      <c r="B8" s="37"/>
      <c r="C8" s="3" t="s">
        <v>38</v>
      </c>
      <c r="D8" s="13">
        <v>10000</v>
      </c>
      <c r="E8" s="13">
        <f t="shared" si="0"/>
        <v>300</v>
      </c>
      <c r="F8" s="4" t="s">
        <v>51</v>
      </c>
      <c r="G8" s="3"/>
    </row>
    <row r="9" spans="1:7" ht="15.75" x14ac:dyDescent="0.25">
      <c r="A9" s="2">
        <v>5</v>
      </c>
      <c r="B9" s="37"/>
      <c r="C9" s="39" t="s">
        <v>39</v>
      </c>
      <c r="D9" s="13">
        <v>2500</v>
      </c>
      <c r="E9" s="13">
        <f t="shared" si="0"/>
        <v>75</v>
      </c>
      <c r="F9" s="4" t="s">
        <v>51</v>
      </c>
      <c r="G9" s="3"/>
    </row>
    <row r="10" spans="1:7" ht="15.75" x14ac:dyDescent="0.25">
      <c r="A10" s="2">
        <v>6</v>
      </c>
      <c r="B10" s="37"/>
      <c r="C10" s="37"/>
      <c r="D10" s="13">
        <v>7200</v>
      </c>
      <c r="E10" s="13">
        <f t="shared" si="0"/>
        <v>216</v>
      </c>
      <c r="F10" s="3" t="s">
        <v>85</v>
      </c>
      <c r="G10" s="3"/>
    </row>
    <row r="11" spans="1:7" ht="31.5" x14ac:dyDescent="0.25">
      <c r="A11" s="2">
        <v>7</v>
      </c>
      <c r="B11" s="37"/>
      <c r="C11" s="38"/>
      <c r="D11" s="13">
        <v>300</v>
      </c>
      <c r="E11" s="13"/>
      <c r="F11" s="24" t="s">
        <v>98</v>
      </c>
      <c r="G11" s="3"/>
    </row>
    <row r="12" spans="1:7" ht="15.75" x14ac:dyDescent="0.25">
      <c r="A12" s="2">
        <v>8</v>
      </c>
      <c r="B12" s="37"/>
      <c r="C12" s="39" t="s">
        <v>40</v>
      </c>
      <c r="D12" s="13">
        <v>4000</v>
      </c>
      <c r="E12" s="13">
        <f t="shared" si="0"/>
        <v>120</v>
      </c>
      <c r="F12" s="4" t="s">
        <v>51</v>
      </c>
      <c r="G12" s="3"/>
    </row>
    <row r="13" spans="1:7" ht="47.25" x14ac:dyDescent="0.25">
      <c r="A13" s="2">
        <v>9</v>
      </c>
      <c r="B13" s="37"/>
      <c r="C13" s="38"/>
      <c r="D13" s="13">
        <v>6000</v>
      </c>
      <c r="E13" s="13">
        <f t="shared" si="0"/>
        <v>180</v>
      </c>
      <c r="F13" s="4" t="s">
        <v>102</v>
      </c>
      <c r="G13" s="3"/>
    </row>
    <row r="14" spans="1:7" ht="15.75" x14ac:dyDescent="0.25">
      <c r="A14" s="2">
        <v>10</v>
      </c>
      <c r="B14" s="37"/>
      <c r="C14" s="39" t="s">
        <v>41</v>
      </c>
      <c r="D14" s="13">
        <v>9000</v>
      </c>
      <c r="E14" s="13">
        <f t="shared" si="0"/>
        <v>270</v>
      </c>
      <c r="F14" s="4" t="s">
        <v>101</v>
      </c>
      <c r="G14" s="3"/>
    </row>
    <row r="15" spans="1:7" ht="31.5" x14ac:dyDescent="0.25">
      <c r="A15" s="2">
        <v>11</v>
      </c>
      <c r="B15" s="37"/>
      <c r="C15" s="38"/>
      <c r="D15" s="13">
        <v>3000</v>
      </c>
      <c r="E15" s="13"/>
      <c r="F15" s="24" t="s">
        <v>110</v>
      </c>
      <c r="G15" s="3"/>
    </row>
    <row r="16" spans="1:7" ht="31.5" x14ac:dyDescent="0.25">
      <c r="A16" s="2">
        <v>12</v>
      </c>
      <c r="B16" s="37"/>
      <c r="C16" s="3" t="s">
        <v>32</v>
      </c>
      <c r="D16" s="13">
        <v>10000</v>
      </c>
      <c r="E16" s="13">
        <f t="shared" si="0"/>
        <v>300</v>
      </c>
      <c r="F16" s="4" t="s">
        <v>105</v>
      </c>
      <c r="G16" s="3"/>
    </row>
    <row r="17" spans="1:7" ht="15.75" x14ac:dyDescent="0.25">
      <c r="A17" s="2">
        <v>13</v>
      </c>
      <c r="B17" s="37"/>
      <c r="C17" s="39" t="s">
        <v>42</v>
      </c>
      <c r="D17" s="13">
        <v>11000</v>
      </c>
      <c r="E17" s="13">
        <f t="shared" si="0"/>
        <v>330</v>
      </c>
      <c r="F17" s="6" t="s">
        <v>82</v>
      </c>
      <c r="G17" s="5"/>
    </row>
    <row r="18" spans="1:7" ht="31.5" x14ac:dyDescent="0.25">
      <c r="A18" s="2">
        <v>14</v>
      </c>
      <c r="B18" s="38"/>
      <c r="C18" s="38"/>
      <c r="D18" s="13">
        <v>5000</v>
      </c>
      <c r="E18" s="13">
        <f t="shared" si="0"/>
        <v>150</v>
      </c>
      <c r="F18" s="6" t="s">
        <v>111</v>
      </c>
      <c r="G18" s="9"/>
    </row>
    <row r="19" spans="1:7" ht="20.25" customHeight="1" x14ac:dyDescent="0.25">
      <c r="A19" s="16"/>
      <c r="B19" s="17" t="s">
        <v>6</v>
      </c>
      <c r="C19" s="18"/>
      <c r="D19" s="19">
        <f>SUM(D5:D18)</f>
        <v>88000</v>
      </c>
      <c r="E19" s="19">
        <f>SUM(E5:E18)</f>
        <v>2541</v>
      </c>
      <c r="F19" s="18"/>
      <c r="G19" s="18"/>
    </row>
    <row r="20" spans="1:7" ht="15.75" x14ac:dyDescent="0.25">
      <c r="A20" s="7">
        <v>15</v>
      </c>
      <c r="B20" s="37" t="s">
        <v>5</v>
      </c>
      <c r="C20" s="8" t="s">
        <v>5</v>
      </c>
      <c r="D20" s="13">
        <v>10000</v>
      </c>
      <c r="E20" s="13">
        <f t="shared" si="0"/>
        <v>300</v>
      </c>
      <c r="F20" s="8" t="s">
        <v>51</v>
      </c>
      <c r="G20" s="8"/>
    </row>
    <row r="21" spans="1:7" ht="15.75" x14ac:dyDescent="0.25">
      <c r="A21" s="2">
        <v>16</v>
      </c>
      <c r="B21" s="37"/>
      <c r="C21" s="3" t="s">
        <v>44</v>
      </c>
      <c r="D21" s="13">
        <v>16000</v>
      </c>
      <c r="E21" s="13">
        <f t="shared" si="0"/>
        <v>480</v>
      </c>
      <c r="F21" s="3" t="s">
        <v>51</v>
      </c>
      <c r="G21" s="3"/>
    </row>
    <row r="22" spans="1:7" ht="31.5" x14ac:dyDescent="0.25">
      <c r="A22" s="7">
        <v>17</v>
      </c>
      <c r="B22" s="37"/>
      <c r="C22" s="3" t="s">
        <v>45</v>
      </c>
      <c r="D22" s="13">
        <v>10000</v>
      </c>
      <c r="E22" s="13">
        <f t="shared" si="0"/>
        <v>300</v>
      </c>
      <c r="F22" s="4" t="s">
        <v>106</v>
      </c>
      <c r="G22" s="3"/>
    </row>
    <row r="23" spans="1:7" ht="15.75" x14ac:dyDescent="0.25">
      <c r="A23" s="2">
        <v>18</v>
      </c>
      <c r="B23" s="37"/>
      <c r="C23" s="3" t="s">
        <v>46</v>
      </c>
      <c r="D23" s="13">
        <v>10000</v>
      </c>
      <c r="E23" s="13">
        <f t="shared" si="0"/>
        <v>300</v>
      </c>
      <c r="F23" s="3" t="s">
        <v>51</v>
      </c>
      <c r="G23" s="3"/>
    </row>
    <row r="24" spans="1:7" ht="15.75" x14ac:dyDescent="0.25">
      <c r="A24" s="7">
        <v>19</v>
      </c>
      <c r="B24" s="37"/>
      <c r="C24" s="39" t="s">
        <v>47</v>
      </c>
      <c r="D24" s="13">
        <v>10000</v>
      </c>
      <c r="E24" s="13">
        <f t="shared" si="0"/>
        <v>300</v>
      </c>
      <c r="F24" s="4" t="s">
        <v>82</v>
      </c>
      <c r="G24" s="3"/>
    </row>
    <row r="25" spans="1:7" ht="31.5" x14ac:dyDescent="0.25">
      <c r="A25" s="2">
        <v>20</v>
      </c>
      <c r="B25" s="37"/>
      <c r="C25" s="38"/>
      <c r="D25" s="13">
        <v>6000</v>
      </c>
      <c r="E25" s="13">
        <f t="shared" si="0"/>
        <v>180</v>
      </c>
      <c r="F25" s="4" t="s">
        <v>95</v>
      </c>
      <c r="G25" s="3"/>
    </row>
    <row r="26" spans="1:7" ht="15.75" x14ac:dyDescent="0.25">
      <c r="A26" s="7">
        <v>21</v>
      </c>
      <c r="B26" s="37"/>
      <c r="C26" s="3" t="s">
        <v>8</v>
      </c>
      <c r="D26" s="13">
        <v>16000</v>
      </c>
      <c r="E26" s="13">
        <f t="shared" si="0"/>
        <v>480</v>
      </c>
      <c r="F26" s="4" t="s">
        <v>51</v>
      </c>
      <c r="G26" s="3"/>
    </row>
    <row r="27" spans="1:7" ht="15.75" x14ac:dyDescent="0.25">
      <c r="A27" s="2">
        <v>22</v>
      </c>
      <c r="B27" s="37"/>
      <c r="C27" s="3" t="s">
        <v>48</v>
      </c>
      <c r="D27" s="13">
        <v>10000</v>
      </c>
      <c r="E27" s="13">
        <f t="shared" si="0"/>
        <v>300</v>
      </c>
      <c r="F27" s="4" t="s">
        <v>96</v>
      </c>
      <c r="G27" s="3"/>
    </row>
    <row r="28" spans="1:7" ht="15.75" x14ac:dyDescent="0.25">
      <c r="A28" s="7">
        <v>23</v>
      </c>
      <c r="B28" s="38"/>
      <c r="C28" s="3" t="s">
        <v>7</v>
      </c>
      <c r="D28" s="13">
        <v>16000</v>
      </c>
      <c r="E28" s="13">
        <f t="shared" si="0"/>
        <v>480</v>
      </c>
      <c r="F28" s="4" t="s">
        <v>51</v>
      </c>
      <c r="G28" s="3"/>
    </row>
    <row r="29" spans="1:7" ht="21" customHeight="1" x14ac:dyDescent="0.25">
      <c r="A29" s="2"/>
      <c r="B29" s="17" t="s">
        <v>6</v>
      </c>
      <c r="C29" s="18"/>
      <c r="D29" s="19">
        <f>SUM(D20:D28)</f>
        <v>104000</v>
      </c>
      <c r="E29" s="19">
        <f>SUM(E20:E28)</f>
        <v>3120</v>
      </c>
      <c r="F29" s="18"/>
      <c r="G29" s="18"/>
    </row>
    <row r="30" spans="1:7" ht="15.75" x14ac:dyDescent="0.25">
      <c r="A30" s="2">
        <v>24</v>
      </c>
      <c r="B30" s="39" t="s">
        <v>9</v>
      </c>
      <c r="C30" s="10" t="s">
        <v>58</v>
      </c>
      <c r="D30" s="13">
        <v>10000</v>
      </c>
      <c r="E30" s="13">
        <f t="shared" si="0"/>
        <v>300</v>
      </c>
      <c r="F30" s="3" t="s">
        <v>51</v>
      </c>
      <c r="G30" s="3"/>
    </row>
    <row r="31" spans="1:7" ht="31.5" x14ac:dyDescent="0.25">
      <c r="A31" s="2">
        <v>25</v>
      </c>
      <c r="B31" s="37"/>
      <c r="C31" s="39" t="s">
        <v>11</v>
      </c>
      <c r="D31" s="13">
        <v>6000</v>
      </c>
      <c r="E31" s="13">
        <f t="shared" si="0"/>
        <v>180</v>
      </c>
      <c r="F31" s="4" t="s">
        <v>93</v>
      </c>
      <c r="G31" s="3"/>
    </row>
    <row r="32" spans="1:7" ht="31.5" x14ac:dyDescent="0.25">
      <c r="A32" s="2">
        <v>26</v>
      </c>
      <c r="B32" s="37"/>
      <c r="C32" s="38"/>
      <c r="D32" s="13">
        <v>4000</v>
      </c>
      <c r="E32" s="13">
        <f t="shared" si="0"/>
        <v>120</v>
      </c>
      <c r="F32" s="4" t="s">
        <v>94</v>
      </c>
      <c r="G32" s="3"/>
    </row>
    <row r="33" spans="1:7" ht="31.5" x14ac:dyDescent="0.25">
      <c r="A33" s="2">
        <v>27</v>
      </c>
      <c r="B33" s="37"/>
      <c r="C33" s="10" t="s">
        <v>59</v>
      </c>
      <c r="D33" s="13">
        <v>12000</v>
      </c>
      <c r="E33" s="13">
        <f t="shared" si="0"/>
        <v>360</v>
      </c>
      <c r="F33" s="4" t="s">
        <v>109</v>
      </c>
      <c r="G33" s="3"/>
    </row>
    <row r="34" spans="1:7" ht="15.75" x14ac:dyDescent="0.25">
      <c r="A34" s="2">
        <v>28</v>
      </c>
      <c r="B34" s="37"/>
      <c r="C34" s="3" t="s">
        <v>60</v>
      </c>
      <c r="D34" s="13">
        <v>10000</v>
      </c>
      <c r="E34" s="13">
        <f t="shared" si="0"/>
        <v>300</v>
      </c>
      <c r="F34" s="3" t="s">
        <v>51</v>
      </c>
      <c r="G34" s="3"/>
    </row>
    <row r="35" spans="1:7" ht="15.75" x14ac:dyDescent="0.25">
      <c r="A35" s="2">
        <v>29</v>
      </c>
      <c r="B35" s="37"/>
      <c r="C35" s="3" t="s">
        <v>61</v>
      </c>
      <c r="D35" s="13">
        <v>10000</v>
      </c>
      <c r="E35" s="13">
        <f t="shared" si="0"/>
        <v>300</v>
      </c>
      <c r="F35" s="3" t="s">
        <v>51</v>
      </c>
      <c r="G35" s="3"/>
    </row>
    <row r="36" spans="1:7" ht="15.75" x14ac:dyDescent="0.25">
      <c r="A36" s="2">
        <v>30</v>
      </c>
      <c r="B36" s="37"/>
      <c r="C36" s="3" t="s">
        <v>12</v>
      </c>
      <c r="D36" s="13">
        <v>12000</v>
      </c>
      <c r="E36" s="13">
        <f t="shared" si="0"/>
        <v>360</v>
      </c>
      <c r="F36" s="3" t="s">
        <v>51</v>
      </c>
      <c r="G36" s="3"/>
    </row>
    <row r="37" spans="1:7" ht="15.75" x14ac:dyDescent="0.25">
      <c r="A37" s="2">
        <v>31</v>
      </c>
      <c r="B37" s="37"/>
      <c r="C37" s="3" t="s">
        <v>62</v>
      </c>
      <c r="D37" s="13">
        <v>10000</v>
      </c>
      <c r="E37" s="13">
        <f t="shared" si="0"/>
        <v>300</v>
      </c>
      <c r="F37" s="3" t="s">
        <v>81</v>
      </c>
      <c r="G37" s="3"/>
    </row>
    <row r="38" spans="1:7" ht="47.25" x14ac:dyDescent="0.25">
      <c r="A38" s="2">
        <v>32</v>
      </c>
      <c r="B38" s="37"/>
      <c r="C38" s="10" t="s">
        <v>63</v>
      </c>
      <c r="D38" s="13">
        <v>12000</v>
      </c>
      <c r="E38" s="13">
        <f t="shared" si="0"/>
        <v>360</v>
      </c>
      <c r="F38" s="4" t="s">
        <v>99</v>
      </c>
      <c r="G38" s="3"/>
    </row>
    <row r="39" spans="1:7" ht="15.75" x14ac:dyDescent="0.25">
      <c r="A39" s="2">
        <v>33</v>
      </c>
      <c r="B39" s="37"/>
      <c r="C39" s="39" t="s">
        <v>10</v>
      </c>
      <c r="D39" s="13">
        <v>10000</v>
      </c>
      <c r="E39" s="13">
        <f t="shared" si="0"/>
        <v>300</v>
      </c>
      <c r="F39" s="4" t="s">
        <v>51</v>
      </c>
      <c r="G39" s="3"/>
    </row>
    <row r="40" spans="1:7" ht="31.5" x14ac:dyDescent="0.25">
      <c r="A40" s="2">
        <v>34</v>
      </c>
      <c r="B40" s="38"/>
      <c r="C40" s="38"/>
      <c r="D40" s="13">
        <v>6000</v>
      </c>
      <c r="E40" s="13">
        <f t="shared" si="0"/>
        <v>180</v>
      </c>
      <c r="F40" s="4" t="s">
        <v>104</v>
      </c>
      <c r="G40" s="3"/>
    </row>
    <row r="41" spans="1:7" ht="25.5" customHeight="1" x14ac:dyDescent="0.25">
      <c r="A41" s="2"/>
      <c r="B41" s="17" t="s">
        <v>6</v>
      </c>
      <c r="C41" s="18"/>
      <c r="D41" s="19">
        <f>SUM(D30:D40)</f>
        <v>102000</v>
      </c>
      <c r="E41" s="19">
        <f>SUM(E30:E40)</f>
        <v>3060</v>
      </c>
      <c r="F41" s="18"/>
      <c r="G41" s="18"/>
    </row>
    <row r="42" spans="1:7" ht="31.5" customHeight="1" x14ac:dyDescent="0.25">
      <c r="A42" s="2">
        <v>35</v>
      </c>
      <c r="B42" s="39" t="s">
        <v>34</v>
      </c>
      <c r="C42" s="3" t="s">
        <v>34</v>
      </c>
      <c r="D42" s="13">
        <v>12000</v>
      </c>
      <c r="E42" s="13">
        <f t="shared" si="0"/>
        <v>360</v>
      </c>
      <c r="F42" s="4" t="s">
        <v>87</v>
      </c>
      <c r="G42" s="3"/>
    </row>
    <row r="43" spans="1:7" ht="15.75" x14ac:dyDescent="0.25">
      <c r="A43" s="2">
        <v>36</v>
      </c>
      <c r="B43" s="37"/>
      <c r="C43" s="3" t="s">
        <v>15</v>
      </c>
      <c r="D43" s="13">
        <v>16000</v>
      </c>
      <c r="E43" s="13">
        <f t="shared" si="0"/>
        <v>480</v>
      </c>
      <c r="F43" s="3" t="s">
        <v>51</v>
      </c>
      <c r="G43" s="3"/>
    </row>
    <row r="44" spans="1:7" ht="15.75" x14ac:dyDescent="0.25">
      <c r="A44" s="2">
        <v>37</v>
      </c>
      <c r="B44" s="37"/>
      <c r="C44" s="3" t="s">
        <v>64</v>
      </c>
      <c r="D44" s="13">
        <v>10000</v>
      </c>
      <c r="E44" s="13">
        <f t="shared" si="0"/>
        <v>300</v>
      </c>
      <c r="F44" s="3" t="s">
        <v>51</v>
      </c>
      <c r="G44" s="3"/>
    </row>
    <row r="45" spans="1:7" ht="15.75" x14ac:dyDescent="0.25">
      <c r="A45" s="2">
        <v>38</v>
      </c>
      <c r="B45" s="37"/>
      <c r="C45" s="3" t="s">
        <v>65</v>
      </c>
      <c r="D45" s="13">
        <v>12000</v>
      </c>
      <c r="E45" s="13">
        <f t="shared" si="0"/>
        <v>360</v>
      </c>
      <c r="F45" s="3" t="s">
        <v>85</v>
      </c>
      <c r="G45" s="3"/>
    </row>
    <row r="46" spans="1:7" ht="31.5" x14ac:dyDescent="0.25">
      <c r="A46" s="2">
        <v>39</v>
      </c>
      <c r="B46" s="37"/>
      <c r="C46" s="39" t="s">
        <v>66</v>
      </c>
      <c r="D46" s="13">
        <v>3000</v>
      </c>
      <c r="E46" s="13">
        <f t="shared" si="0"/>
        <v>90</v>
      </c>
      <c r="F46" s="4" t="s">
        <v>107</v>
      </c>
      <c r="G46" s="3"/>
    </row>
    <row r="47" spans="1:7" ht="15.75" x14ac:dyDescent="0.25">
      <c r="A47" s="2">
        <v>40</v>
      </c>
      <c r="B47" s="37"/>
      <c r="C47" s="37"/>
      <c r="D47" s="13">
        <v>4000</v>
      </c>
      <c r="E47" s="13">
        <f t="shared" si="0"/>
        <v>120</v>
      </c>
      <c r="F47" s="3" t="s">
        <v>86</v>
      </c>
      <c r="G47" s="3"/>
    </row>
    <row r="48" spans="1:7" ht="15.75" x14ac:dyDescent="0.25">
      <c r="A48" s="2">
        <v>41</v>
      </c>
      <c r="B48" s="37"/>
      <c r="C48" s="38"/>
      <c r="D48" s="13">
        <v>5000</v>
      </c>
      <c r="E48" s="13">
        <f t="shared" si="0"/>
        <v>150</v>
      </c>
      <c r="F48" s="3" t="s">
        <v>85</v>
      </c>
      <c r="G48" s="3"/>
    </row>
    <row r="49" spans="1:7" ht="15.75" x14ac:dyDescent="0.25">
      <c r="A49" s="2">
        <v>42</v>
      </c>
      <c r="B49" s="37"/>
      <c r="C49" s="39" t="s">
        <v>67</v>
      </c>
      <c r="D49" s="13">
        <v>8000</v>
      </c>
      <c r="E49" s="13">
        <f t="shared" si="0"/>
        <v>240</v>
      </c>
      <c r="F49" s="3" t="s">
        <v>85</v>
      </c>
      <c r="G49" s="3"/>
    </row>
    <row r="50" spans="1:7" ht="15.75" x14ac:dyDescent="0.25">
      <c r="A50" s="2">
        <v>43</v>
      </c>
      <c r="B50" s="37"/>
      <c r="C50" s="38"/>
      <c r="D50" s="13">
        <v>2000</v>
      </c>
      <c r="E50" s="13">
        <f t="shared" si="0"/>
        <v>60</v>
      </c>
      <c r="F50" s="3" t="s">
        <v>51</v>
      </c>
      <c r="G50" s="3"/>
    </row>
    <row r="51" spans="1:7" ht="15.75" x14ac:dyDescent="0.25">
      <c r="A51" s="2">
        <v>44</v>
      </c>
      <c r="B51" s="37"/>
      <c r="C51" s="39" t="s">
        <v>68</v>
      </c>
      <c r="D51" s="13">
        <v>6000</v>
      </c>
      <c r="E51" s="13">
        <f t="shared" si="0"/>
        <v>180</v>
      </c>
      <c r="F51" s="3" t="s">
        <v>51</v>
      </c>
      <c r="G51" s="3"/>
    </row>
    <row r="52" spans="1:7" ht="31.5" x14ac:dyDescent="0.25">
      <c r="A52" s="2">
        <v>45</v>
      </c>
      <c r="B52" s="37"/>
      <c r="C52" s="38"/>
      <c r="D52" s="13">
        <v>6000</v>
      </c>
      <c r="E52" s="13">
        <f t="shared" si="0"/>
        <v>180</v>
      </c>
      <c r="F52" s="4" t="s">
        <v>113</v>
      </c>
      <c r="G52" s="3"/>
    </row>
    <row r="53" spans="1:7" ht="31.5" x14ac:dyDescent="0.25">
      <c r="A53" s="2">
        <v>46</v>
      </c>
      <c r="B53" s="37"/>
      <c r="C53" s="39" t="s">
        <v>13</v>
      </c>
      <c r="D53" s="13">
        <v>5000</v>
      </c>
      <c r="E53" s="13">
        <f t="shared" si="0"/>
        <v>150</v>
      </c>
      <c r="F53" s="4" t="s">
        <v>94</v>
      </c>
      <c r="G53" s="3"/>
    </row>
    <row r="54" spans="1:7" ht="15.75" x14ac:dyDescent="0.25">
      <c r="A54" s="2">
        <v>47</v>
      </c>
      <c r="B54" s="37"/>
      <c r="C54" s="38"/>
      <c r="D54" s="13">
        <v>5000</v>
      </c>
      <c r="E54" s="13">
        <f t="shared" si="0"/>
        <v>150</v>
      </c>
      <c r="F54" s="3" t="s">
        <v>85</v>
      </c>
      <c r="G54" s="3"/>
    </row>
    <row r="55" spans="1:7" ht="15.75" x14ac:dyDescent="0.25">
      <c r="A55" s="2">
        <v>48</v>
      </c>
      <c r="B55" s="37"/>
      <c r="C55" s="3" t="s">
        <v>14</v>
      </c>
      <c r="D55" s="13">
        <v>12000</v>
      </c>
      <c r="E55" s="13">
        <f t="shared" si="0"/>
        <v>360</v>
      </c>
      <c r="F55" s="3" t="s">
        <v>51</v>
      </c>
      <c r="G55" s="3"/>
    </row>
    <row r="56" spans="1:7" ht="15.75" x14ac:dyDescent="0.25">
      <c r="A56" s="2">
        <v>49</v>
      </c>
      <c r="B56" s="37"/>
      <c r="C56" s="39" t="s">
        <v>69</v>
      </c>
      <c r="D56" s="13">
        <v>8000</v>
      </c>
      <c r="E56" s="13">
        <f t="shared" si="0"/>
        <v>240</v>
      </c>
      <c r="F56" s="3" t="s">
        <v>51</v>
      </c>
      <c r="G56" s="3"/>
    </row>
    <row r="57" spans="1:7" ht="15.75" x14ac:dyDescent="0.25">
      <c r="A57" s="2">
        <v>50</v>
      </c>
      <c r="B57" s="37"/>
      <c r="C57" s="38"/>
      <c r="D57" s="13">
        <v>4000</v>
      </c>
      <c r="E57" s="13">
        <f t="shared" si="0"/>
        <v>120</v>
      </c>
      <c r="F57" s="3" t="s">
        <v>88</v>
      </c>
      <c r="G57" s="3"/>
    </row>
    <row r="58" spans="1:7" ht="31.5" x14ac:dyDescent="0.25">
      <c r="A58" s="2">
        <v>51</v>
      </c>
      <c r="B58" s="37"/>
      <c r="C58" s="39" t="s">
        <v>70</v>
      </c>
      <c r="D58" s="13">
        <v>5000</v>
      </c>
      <c r="E58" s="13">
        <f t="shared" si="0"/>
        <v>150</v>
      </c>
      <c r="F58" s="4" t="s">
        <v>83</v>
      </c>
      <c r="G58" s="3"/>
    </row>
    <row r="59" spans="1:7" ht="15.75" x14ac:dyDescent="0.25">
      <c r="A59" s="2">
        <v>52</v>
      </c>
      <c r="B59" s="38"/>
      <c r="C59" s="38"/>
      <c r="D59" s="13">
        <v>11000</v>
      </c>
      <c r="E59" s="13">
        <f t="shared" si="0"/>
        <v>330</v>
      </c>
      <c r="F59" s="4" t="s">
        <v>84</v>
      </c>
      <c r="G59" s="3"/>
    </row>
    <row r="60" spans="1:7" ht="25.5" customHeight="1" x14ac:dyDescent="0.25">
      <c r="A60" s="2"/>
      <c r="B60" s="17" t="s">
        <v>6</v>
      </c>
      <c r="C60" s="18"/>
      <c r="D60" s="19">
        <f>SUM(D42:D59)</f>
        <v>134000</v>
      </c>
      <c r="E60" s="19">
        <f>SUM(E42:E59)</f>
        <v>4020</v>
      </c>
      <c r="F60" s="18"/>
      <c r="G60" s="18"/>
    </row>
    <row r="61" spans="1:7" ht="15.75" x14ac:dyDescent="0.25">
      <c r="A61" s="2">
        <v>53</v>
      </c>
      <c r="B61" s="39" t="s">
        <v>16</v>
      </c>
      <c r="C61" s="3" t="s">
        <v>16</v>
      </c>
      <c r="D61" s="13">
        <v>10000</v>
      </c>
      <c r="E61" s="13">
        <f t="shared" si="0"/>
        <v>300</v>
      </c>
      <c r="F61" s="3" t="s">
        <v>51</v>
      </c>
      <c r="G61" s="3"/>
    </row>
    <row r="62" spans="1:7" ht="15.75" x14ac:dyDescent="0.25">
      <c r="A62" s="2">
        <v>54</v>
      </c>
      <c r="B62" s="37"/>
      <c r="C62" s="3" t="s">
        <v>19</v>
      </c>
      <c r="D62" s="13">
        <v>10000</v>
      </c>
      <c r="E62" s="13">
        <f t="shared" si="0"/>
        <v>300</v>
      </c>
      <c r="F62" s="4" t="s">
        <v>82</v>
      </c>
      <c r="G62" s="3"/>
    </row>
    <row r="63" spans="1:7" ht="15.75" x14ac:dyDescent="0.25">
      <c r="A63" s="2">
        <v>55</v>
      </c>
      <c r="B63" s="37"/>
      <c r="C63" s="39" t="s">
        <v>18</v>
      </c>
      <c r="D63" s="13">
        <v>7000</v>
      </c>
      <c r="E63" s="13">
        <f t="shared" si="0"/>
        <v>210</v>
      </c>
      <c r="F63" s="4" t="s">
        <v>82</v>
      </c>
      <c r="G63" s="3"/>
    </row>
    <row r="64" spans="1:7" ht="15.75" x14ac:dyDescent="0.25">
      <c r="A64" s="2">
        <v>56</v>
      </c>
      <c r="B64" s="37"/>
      <c r="C64" s="38"/>
      <c r="D64" s="13">
        <v>3000</v>
      </c>
      <c r="E64" s="13">
        <f t="shared" si="0"/>
        <v>90</v>
      </c>
      <c r="F64" s="4" t="s">
        <v>89</v>
      </c>
      <c r="G64" s="3"/>
    </row>
    <row r="65" spans="1:7" ht="15.75" x14ac:dyDescent="0.25">
      <c r="A65" s="2">
        <v>57</v>
      </c>
      <c r="B65" s="37"/>
      <c r="C65" s="3" t="s">
        <v>17</v>
      </c>
      <c r="D65" s="13">
        <v>12000</v>
      </c>
      <c r="E65" s="13">
        <f t="shared" si="0"/>
        <v>360</v>
      </c>
      <c r="F65" s="3" t="s">
        <v>51</v>
      </c>
      <c r="G65" s="3"/>
    </row>
    <row r="66" spans="1:7" ht="15.75" x14ac:dyDescent="0.25">
      <c r="A66" s="2">
        <v>58</v>
      </c>
      <c r="B66" s="37"/>
      <c r="C66" s="3" t="s">
        <v>71</v>
      </c>
      <c r="D66" s="13">
        <v>12000</v>
      </c>
      <c r="E66" s="13">
        <f t="shared" si="0"/>
        <v>360</v>
      </c>
      <c r="F66" s="3" t="s">
        <v>51</v>
      </c>
      <c r="G66" s="3"/>
    </row>
    <row r="67" spans="1:7" ht="15.75" x14ac:dyDescent="0.25">
      <c r="A67" s="2">
        <v>59</v>
      </c>
      <c r="B67" s="37"/>
      <c r="C67" s="39" t="s">
        <v>72</v>
      </c>
      <c r="D67" s="13">
        <v>8000</v>
      </c>
      <c r="E67" s="13">
        <f t="shared" si="0"/>
        <v>240</v>
      </c>
      <c r="F67" s="4" t="s">
        <v>90</v>
      </c>
      <c r="G67" s="3"/>
    </row>
    <row r="68" spans="1:7" ht="31.5" x14ac:dyDescent="0.25">
      <c r="A68" s="2">
        <v>60</v>
      </c>
      <c r="B68" s="37"/>
      <c r="C68" s="38"/>
      <c r="D68" s="13">
        <v>2000</v>
      </c>
      <c r="E68" s="13">
        <f t="shared" si="0"/>
        <v>60</v>
      </c>
      <c r="F68" s="4" t="s">
        <v>108</v>
      </c>
      <c r="G68" s="3"/>
    </row>
    <row r="69" spans="1:7" ht="47.25" x14ac:dyDescent="0.25">
      <c r="A69" s="2">
        <v>61</v>
      </c>
      <c r="B69" s="37"/>
      <c r="C69" s="12" t="s">
        <v>73</v>
      </c>
      <c r="D69" s="13">
        <v>10000</v>
      </c>
      <c r="E69" s="13">
        <f t="shared" ref="E69" si="1">D69*3%</f>
        <v>300</v>
      </c>
      <c r="F69" s="4" t="s">
        <v>103</v>
      </c>
      <c r="G69" s="3"/>
    </row>
    <row r="70" spans="1:7" ht="25.5" customHeight="1" x14ac:dyDescent="0.25">
      <c r="A70" s="2"/>
      <c r="B70" s="17" t="s">
        <v>6</v>
      </c>
      <c r="C70" s="18"/>
      <c r="D70" s="19">
        <f>SUM(D61:D69)</f>
        <v>74000</v>
      </c>
      <c r="E70" s="19">
        <f>SUM(E61:E69)</f>
        <v>2220</v>
      </c>
      <c r="F70" s="18"/>
      <c r="G70" s="18"/>
    </row>
    <row r="71" spans="1:7" ht="34.5" customHeight="1" x14ac:dyDescent="0.25">
      <c r="A71" s="2">
        <v>62</v>
      </c>
      <c r="B71" s="39" t="s">
        <v>20</v>
      </c>
      <c r="C71" s="39" t="s">
        <v>20</v>
      </c>
      <c r="D71" s="13">
        <v>7000</v>
      </c>
      <c r="E71" s="13">
        <f t="shared" ref="E71:E84" si="2">D71*3%</f>
        <v>210</v>
      </c>
      <c r="F71" s="4" t="s">
        <v>92</v>
      </c>
      <c r="G71" s="3"/>
    </row>
    <row r="72" spans="1:7" ht="20.25" customHeight="1" x14ac:dyDescent="0.25">
      <c r="A72" s="2">
        <v>63</v>
      </c>
      <c r="B72" s="37"/>
      <c r="C72" s="38"/>
      <c r="D72" s="13">
        <v>5000</v>
      </c>
      <c r="E72" s="13">
        <f t="shared" si="2"/>
        <v>150</v>
      </c>
      <c r="F72" s="4" t="s">
        <v>112</v>
      </c>
      <c r="G72" s="3"/>
    </row>
    <row r="73" spans="1:7" ht="17.25" customHeight="1" x14ac:dyDescent="0.25">
      <c r="A73" s="2">
        <v>64</v>
      </c>
      <c r="B73" s="37"/>
      <c r="C73" s="3" t="s">
        <v>35</v>
      </c>
      <c r="D73" s="13">
        <v>12000</v>
      </c>
      <c r="E73" s="13">
        <f t="shared" si="2"/>
        <v>360</v>
      </c>
      <c r="F73" s="3" t="s">
        <v>51</v>
      </c>
      <c r="G73" s="3"/>
    </row>
    <row r="74" spans="1:7" ht="32.25" customHeight="1" x14ac:dyDescent="0.25">
      <c r="A74" s="2">
        <v>65</v>
      </c>
      <c r="B74" s="37"/>
      <c r="C74" s="3" t="s">
        <v>74</v>
      </c>
      <c r="D74" s="13">
        <v>10000</v>
      </c>
      <c r="E74" s="13">
        <f t="shared" si="2"/>
        <v>300</v>
      </c>
      <c r="F74" s="27" t="s">
        <v>114</v>
      </c>
      <c r="G74" s="3"/>
    </row>
    <row r="75" spans="1:7" ht="19.5" customHeight="1" x14ac:dyDescent="0.25">
      <c r="A75" s="2">
        <v>66</v>
      </c>
      <c r="B75" s="37"/>
      <c r="C75" s="3" t="s">
        <v>75</v>
      </c>
      <c r="D75" s="13">
        <v>10000</v>
      </c>
      <c r="E75" s="13">
        <f t="shared" si="2"/>
        <v>300</v>
      </c>
      <c r="F75" s="3" t="s">
        <v>51</v>
      </c>
      <c r="G75" s="3"/>
    </row>
    <row r="76" spans="1:7" ht="17.25" customHeight="1" x14ac:dyDescent="0.25">
      <c r="A76" s="2">
        <v>67</v>
      </c>
      <c r="B76" s="37"/>
      <c r="C76" s="3" t="s">
        <v>33</v>
      </c>
      <c r="D76" s="13">
        <v>12000</v>
      </c>
      <c r="E76" s="13">
        <f t="shared" si="2"/>
        <v>360</v>
      </c>
      <c r="F76" s="3" t="s">
        <v>82</v>
      </c>
      <c r="G76" s="3"/>
    </row>
    <row r="77" spans="1:7" ht="31.5" customHeight="1" x14ac:dyDescent="0.25">
      <c r="A77" s="2"/>
      <c r="B77" s="17" t="s">
        <v>6</v>
      </c>
      <c r="C77" s="18"/>
      <c r="D77" s="19">
        <f>SUM(D71:D76)</f>
        <v>56000</v>
      </c>
      <c r="E77" s="19">
        <f>SUM(E71:E76)</f>
        <v>1680</v>
      </c>
      <c r="F77" s="22"/>
      <c r="G77" s="18"/>
    </row>
    <row r="78" spans="1:7" ht="15.75" x14ac:dyDescent="0.25">
      <c r="A78" s="2">
        <v>68</v>
      </c>
      <c r="B78" s="39" t="s">
        <v>21</v>
      </c>
      <c r="C78" s="3" t="s">
        <v>21</v>
      </c>
      <c r="D78" s="13">
        <v>12000</v>
      </c>
      <c r="E78" s="13">
        <f t="shared" si="2"/>
        <v>360</v>
      </c>
      <c r="F78" s="4" t="s">
        <v>51</v>
      </c>
      <c r="G78" s="3"/>
    </row>
    <row r="79" spans="1:7" ht="15.75" x14ac:dyDescent="0.25">
      <c r="A79" s="2">
        <v>69</v>
      </c>
      <c r="B79" s="37"/>
      <c r="C79" s="3" t="s">
        <v>22</v>
      </c>
      <c r="D79" s="13">
        <v>12000</v>
      </c>
      <c r="E79" s="13">
        <f t="shared" si="2"/>
        <v>360</v>
      </c>
      <c r="F79" s="4" t="s">
        <v>51</v>
      </c>
      <c r="G79" s="3"/>
    </row>
    <row r="80" spans="1:7" ht="15.75" x14ac:dyDescent="0.25">
      <c r="A80" s="2">
        <v>70</v>
      </c>
      <c r="B80" s="37"/>
      <c r="C80" s="3" t="s">
        <v>52</v>
      </c>
      <c r="D80" s="13">
        <v>10000</v>
      </c>
      <c r="E80" s="13">
        <f t="shared" si="2"/>
        <v>300</v>
      </c>
      <c r="F80" s="3" t="s">
        <v>85</v>
      </c>
      <c r="G80" s="3"/>
    </row>
    <row r="81" spans="1:7" ht="15.75" x14ac:dyDescent="0.25">
      <c r="A81" s="2">
        <v>71</v>
      </c>
      <c r="B81" s="37"/>
      <c r="C81" s="3" t="s">
        <v>53</v>
      </c>
      <c r="D81" s="13">
        <v>10000</v>
      </c>
      <c r="E81" s="13">
        <f t="shared" si="2"/>
        <v>300</v>
      </c>
      <c r="F81" s="4" t="s">
        <v>51</v>
      </c>
      <c r="G81" s="3"/>
    </row>
    <row r="82" spans="1:7" ht="15.75" x14ac:dyDescent="0.25">
      <c r="A82" s="2">
        <v>72</v>
      </c>
      <c r="B82" s="37"/>
      <c r="C82" s="3" t="s">
        <v>54</v>
      </c>
      <c r="D82" s="13">
        <v>10000</v>
      </c>
      <c r="E82" s="13">
        <f t="shared" si="2"/>
        <v>300</v>
      </c>
      <c r="F82" s="4" t="s">
        <v>57</v>
      </c>
      <c r="G82" s="3"/>
    </row>
    <row r="83" spans="1:7" ht="15.75" x14ac:dyDescent="0.25">
      <c r="A83" s="2">
        <v>73</v>
      </c>
      <c r="B83" s="37"/>
      <c r="C83" s="3" t="s">
        <v>55</v>
      </c>
      <c r="D83" s="13">
        <v>10000</v>
      </c>
      <c r="E83" s="13">
        <f t="shared" si="2"/>
        <v>300</v>
      </c>
      <c r="F83" s="3" t="s">
        <v>57</v>
      </c>
      <c r="G83" s="3"/>
    </row>
    <row r="84" spans="1:7" ht="15.75" x14ac:dyDescent="0.25">
      <c r="A84" s="2">
        <v>74</v>
      </c>
      <c r="B84" s="37"/>
      <c r="C84" s="3" t="s">
        <v>56</v>
      </c>
      <c r="D84" s="13">
        <v>10000</v>
      </c>
      <c r="E84" s="13">
        <f t="shared" si="2"/>
        <v>300</v>
      </c>
      <c r="F84" s="3" t="s">
        <v>51</v>
      </c>
      <c r="G84" s="3"/>
    </row>
    <row r="85" spans="1:7" ht="15.75" x14ac:dyDescent="0.25">
      <c r="A85" s="2"/>
      <c r="B85" s="17" t="s">
        <v>6</v>
      </c>
      <c r="C85" s="18"/>
      <c r="D85" s="19">
        <f>D84+D83+D82+D81+D80+D79+D78</f>
        <v>74000</v>
      </c>
      <c r="E85" s="19">
        <f>SUM(E78:E84)</f>
        <v>2220</v>
      </c>
      <c r="F85" s="18"/>
      <c r="G85" s="18"/>
    </row>
    <row r="86" spans="1:7" ht="15.75" x14ac:dyDescent="0.25">
      <c r="A86" s="2">
        <v>75</v>
      </c>
      <c r="B86" s="39" t="s">
        <v>23</v>
      </c>
      <c r="C86" s="3" t="s">
        <v>23</v>
      </c>
      <c r="D86" s="13">
        <v>10000</v>
      </c>
      <c r="E86" s="13">
        <f t="shared" ref="E86:E94" si="3">D86*3%</f>
        <v>300</v>
      </c>
      <c r="F86" s="11" t="s">
        <v>51</v>
      </c>
      <c r="G86" s="3"/>
    </row>
    <row r="87" spans="1:7" ht="15.75" x14ac:dyDescent="0.25">
      <c r="A87" s="2">
        <v>76</v>
      </c>
      <c r="B87" s="37"/>
      <c r="C87" s="3" t="s">
        <v>27</v>
      </c>
      <c r="D87" s="13">
        <v>12000</v>
      </c>
      <c r="E87" s="13">
        <f t="shared" si="3"/>
        <v>360</v>
      </c>
      <c r="F87" s="3" t="s">
        <v>51</v>
      </c>
      <c r="G87" s="3"/>
    </row>
    <row r="88" spans="1:7" ht="31.5" x14ac:dyDescent="0.25">
      <c r="A88" s="2">
        <v>77</v>
      </c>
      <c r="B88" s="37"/>
      <c r="C88" s="3" t="s">
        <v>76</v>
      </c>
      <c r="D88" s="13">
        <v>10000</v>
      </c>
      <c r="E88" s="13">
        <f t="shared" si="3"/>
        <v>300</v>
      </c>
      <c r="F88" s="4" t="s">
        <v>107</v>
      </c>
      <c r="G88" s="3"/>
    </row>
    <row r="89" spans="1:7" ht="15.75" x14ac:dyDescent="0.25">
      <c r="A89" s="2">
        <v>78</v>
      </c>
      <c r="B89" s="37"/>
      <c r="C89" s="3" t="s">
        <v>77</v>
      </c>
      <c r="D89" s="13">
        <v>10000</v>
      </c>
      <c r="E89" s="13">
        <f t="shared" si="3"/>
        <v>300</v>
      </c>
      <c r="F89" s="11" t="s">
        <v>51</v>
      </c>
      <c r="G89" s="3"/>
    </row>
    <row r="90" spans="1:7" ht="15.75" x14ac:dyDescent="0.25">
      <c r="A90" s="2">
        <v>79</v>
      </c>
      <c r="B90" s="37"/>
      <c r="C90" s="3" t="s">
        <v>26</v>
      </c>
      <c r="D90" s="13">
        <v>10000</v>
      </c>
      <c r="E90" s="13">
        <f t="shared" si="3"/>
        <v>300</v>
      </c>
      <c r="F90" s="3" t="s">
        <v>51</v>
      </c>
      <c r="G90" s="3"/>
    </row>
    <row r="91" spans="1:7" ht="47.25" x14ac:dyDescent="0.25">
      <c r="A91" s="2">
        <v>80</v>
      </c>
      <c r="B91" s="37"/>
      <c r="C91" s="39" t="s">
        <v>78</v>
      </c>
      <c r="D91" s="13">
        <v>5000</v>
      </c>
      <c r="E91" s="13">
        <f t="shared" si="3"/>
        <v>150</v>
      </c>
      <c r="F91" s="4" t="s">
        <v>91</v>
      </c>
      <c r="G91" s="3"/>
    </row>
    <row r="92" spans="1:7" ht="15.75" x14ac:dyDescent="0.25">
      <c r="A92" s="2">
        <v>81</v>
      </c>
      <c r="B92" s="37"/>
      <c r="C92" s="38"/>
      <c r="D92" s="13">
        <v>5000</v>
      </c>
      <c r="E92" s="13">
        <f t="shared" si="3"/>
        <v>150</v>
      </c>
      <c r="F92" s="11" t="s">
        <v>51</v>
      </c>
      <c r="G92" s="3"/>
    </row>
    <row r="93" spans="1:7" ht="16.5" customHeight="1" x14ac:dyDescent="0.25">
      <c r="A93" s="2">
        <v>82</v>
      </c>
      <c r="B93" s="37"/>
      <c r="C93" s="39" t="s">
        <v>28</v>
      </c>
      <c r="D93" s="13">
        <v>7000</v>
      </c>
      <c r="E93" s="13">
        <f t="shared" si="3"/>
        <v>210</v>
      </c>
      <c r="F93" s="4" t="s">
        <v>90</v>
      </c>
      <c r="G93" s="3"/>
    </row>
    <row r="94" spans="1:7" ht="28.5" customHeight="1" x14ac:dyDescent="0.25">
      <c r="A94" s="2">
        <v>83</v>
      </c>
      <c r="B94" s="38"/>
      <c r="C94" s="38"/>
      <c r="D94" s="13">
        <v>3000</v>
      </c>
      <c r="E94" s="13">
        <f t="shared" si="3"/>
        <v>90</v>
      </c>
      <c r="F94" s="4" t="s">
        <v>109</v>
      </c>
      <c r="G94" s="3"/>
    </row>
    <row r="95" spans="1:7" ht="15.75" x14ac:dyDescent="0.25">
      <c r="A95" s="2"/>
      <c r="B95" s="17" t="s">
        <v>6</v>
      </c>
      <c r="C95" s="18"/>
      <c r="D95" s="19">
        <f>SUM(D86:D94)</f>
        <v>72000</v>
      </c>
      <c r="E95" s="19">
        <f>SUM(E86:E94)</f>
        <v>2160</v>
      </c>
      <c r="F95" s="18"/>
      <c r="G95" s="18"/>
    </row>
    <row r="96" spans="1:7" ht="18" customHeight="1" x14ac:dyDescent="0.25">
      <c r="A96" s="2">
        <v>84</v>
      </c>
      <c r="B96" s="39" t="s">
        <v>24</v>
      </c>
      <c r="C96" s="3" t="s">
        <v>79</v>
      </c>
      <c r="D96" s="13">
        <v>10000</v>
      </c>
      <c r="E96" s="13">
        <f t="shared" ref="E96:E100" si="4">D96*3%</f>
        <v>300</v>
      </c>
      <c r="F96" s="4" t="s">
        <v>51</v>
      </c>
      <c r="G96" s="3"/>
    </row>
    <row r="97" spans="1:7" ht="15.75" x14ac:dyDescent="0.25">
      <c r="A97" s="2">
        <v>85</v>
      </c>
      <c r="B97" s="37"/>
      <c r="C97" s="3" t="s">
        <v>30</v>
      </c>
      <c r="D97" s="13">
        <v>12000</v>
      </c>
      <c r="E97" s="13">
        <f t="shared" si="4"/>
        <v>360</v>
      </c>
      <c r="F97" s="4" t="s">
        <v>85</v>
      </c>
      <c r="G97" s="3"/>
    </row>
    <row r="98" spans="1:7" ht="15.75" x14ac:dyDescent="0.25">
      <c r="A98" s="2">
        <v>86</v>
      </c>
      <c r="B98" s="37"/>
      <c r="C98" s="3" t="s">
        <v>31</v>
      </c>
      <c r="D98" s="13">
        <v>12000</v>
      </c>
      <c r="E98" s="13">
        <f t="shared" si="4"/>
        <v>360</v>
      </c>
      <c r="F98" s="4" t="s">
        <v>51</v>
      </c>
      <c r="G98" s="3"/>
    </row>
    <row r="99" spans="1:7" ht="15.75" x14ac:dyDescent="0.25">
      <c r="A99" s="2">
        <v>87</v>
      </c>
      <c r="B99" s="37"/>
      <c r="C99" s="3" t="s">
        <v>29</v>
      </c>
      <c r="D99" s="13">
        <v>10000</v>
      </c>
      <c r="E99" s="13">
        <f t="shared" si="4"/>
        <v>300</v>
      </c>
      <c r="F99" s="4" t="s">
        <v>51</v>
      </c>
      <c r="G99" s="3"/>
    </row>
    <row r="100" spans="1:7" ht="15.75" x14ac:dyDescent="0.25">
      <c r="A100" s="2">
        <v>88</v>
      </c>
      <c r="B100" s="37"/>
      <c r="C100" s="3" t="s">
        <v>80</v>
      </c>
      <c r="D100" s="13">
        <v>12000</v>
      </c>
      <c r="E100" s="13">
        <f t="shared" si="4"/>
        <v>360</v>
      </c>
      <c r="F100" s="4" t="s">
        <v>51</v>
      </c>
      <c r="G100" s="3"/>
    </row>
    <row r="101" spans="1:7" ht="20.25" customHeight="1" x14ac:dyDescent="0.25">
      <c r="A101" s="2"/>
      <c r="B101" s="17" t="s">
        <v>6</v>
      </c>
      <c r="C101" s="18"/>
      <c r="D101" s="19">
        <f>D100+D99+D98+D97+D96</f>
        <v>56000</v>
      </c>
      <c r="E101" s="19">
        <f>SUM(E96:E100)</f>
        <v>1680</v>
      </c>
      <c r="F101" s="18"/>
      <c r="G101" s="18"/>
    </row>
    <row r="102" spans="1:7" ht="15.75" x14ac:dyDescent="0.25">
      <c r="A102" s="2"/>
      <c r="B102" s="20" t="s">
        <v>25</v>
      </c>
      <c r="C102" s="21"/>
      <c r="D102" s="23">
        <f>D101+D95+D85+D77+D70+D60+D41+D29+D19</f>
        <v>760000</v>
      </c>
      <c r="E102" s="23">
        <f>E101+E95+E85+E77+E70+E60+E41+E29+E19</f>
        <v>22701</v>
      </c>
      <c r="F102" s="21"/>
      <c r="G102" s="21"/>
    </row>
    <row r="103" spans="1:7" ht="15.75" x14ac:dyDescent="0.25">
      <c r="A103" s="2"/>
      <c r="B103" s="3"/>
      <c r="C103" s="3"/>
      <c r="D103" s="3"/>
      <c r="E103" s="11"/>
      <c r="F103" s="3"/>
      <c r="G103" s="3"/>
    </row>
    <row r="104" spans="1:7" ht="15.75" x14ac:dyDescent="0.25">
      <c r="A104" s="2"/>
      <c r="B104" s="3"/>
      <c r="C104" s="3"/>
      <c r="D104" s="3"/>
      <c r="E104" s="11"/>
      <c r="F104" s="3"/>
      <c r="G104" s="3"/>
    </row>
  </sheetData>
  <autoFilter ref="A4:G102"/>
  <mergeCells count="29">
    <mergeCell ref="C6:C7"/>
    <mergeCell ref="C17:C18"/>
    <mergeCell ref="B71:B76"/>
    <mergeCell ref="B78:B84"/>
    <mergeCell ref="B96:B100"/>
    <mergeCell ref="B61:B69"/>
    <mergeCell ref="B86:B94"/>
    <mergeCell ref="C93:C94"/>
    <mergeCell ref="C91:C92"/>
    <mergeCell ref="C71:C72"/>
    <mergeCell ref="C63:C64"/>
    <mergeCell ref="C67:C68"/>
    <mergeCell ref="C31:C32"/>
    <mergeCell ref="A1:G3"/>
    <mergeCell ref="B20:B28"/>
    <mergeCell ref="C58:C59"/>
    <mergeCell ref="C46:C48"/>
    <mergeCell ref="C51:C52"/>
    <mergeCell ref="C49:C50"/>
    <mergeCell ref="C53:C54"/>
    <mergeCell ref="C56:C57"/>
    <mergeCell ref="B42:B59"/>
    <mergeCell ref="B5:B18"/>
    <mergeCell ref="C14:C15"/>
    <mergeCell ref="B30:B40"/>
    <mergeCell ref="C39:C40"/>
    <mergeCell ref="C24:C25"/>
    <mergeCell ref="C9:C11"/>
    <mergeCell ref="C12:C13"/>
  </mergeCells>
  <pageMargins left="0.7" right="0.7" top="0.75" bottom="0.75" header="0.3" footer="0.3"/>
  <pageSetup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104"/>
  <sheetViews>
    <sheetView tabSelected="1" topLeftCell="B1" workbookViewId="0">
      <selection activeCell="H7" sqref="H7:H94"/>
    </sheetView>
  </sheetViews>
  <sheetFormatPr defaultRowHeight="15" x14ac:dyDescent="0.25"/>
  <cols>
    <col min="1" max="1" width="4.5703125" hidden="1" customWidth="1"/>
    <col min="2" max="2" width="15.85546875" customWidth="1"/>
    <col min="3" max="4" width="18.28515625" customWidth="1"/>
    <col min="5" max="6" width="9.85546875" customWidth="1"/>
    <col min="7" max="7" width="42" customWidth="1"/>
    <col min="8" max="8" width="15.42578125" customWidth="1"/>
  </cols>
  <sheetData>
    <row r="1" spans="1:8" x14ac:dyDescent="0.25">
      <c r="A1" s="35" t="s">
        <v>36</v>
      </c>
      <c r="B1" s="36"/>
      <c r="C1" s="36"/>
      <c r="D1" s="36"/>
      <c r="E1" s="36"/>
      <c r="F1" s="36"/>
      <c r="G1" s="36"/>
      <c r="H1" s="36"/>
    </row>
    <row r="2" spans="1:8" x14ac:dyDescent="0.25">
      <c r="A2" s="36"/>
      <c r="B2" s="36"/>
      <c r="C2" s="36"/>
      <c r="D2" s="36"/>
      <c r="E2" s="36"/>
      <c r="F2" s="36"/>
      <c r="G2" s="36"/>
      <c r="H2" s="36"/>
    </row>
    <row r="3" spans="1:8" ht="31.5" customHeight="1" x14ac:dyDescent="0.25">
      <c r="A3" s="36"/>
      <c r="B3" s="36"/>
      <c r="C3" s="36"/>
      <c r="D3" s="36"/>
      <c r="E3" s="36"/>
      <c r="F3" s="36"/>
      <c r="G3" s="36"/>
      <c r="H3" s="36"/>
    </row>
    <row r="4" spans="1:8" ht="38.25" x14ac:dyDescent="0.25">
      <c r="A4" s="1" t="s">
        <v>0</v>
      </c>
      <c r="B4" s="14" t="s">
        <v>1</v>
      </c>
      <c r="C4" s="14" t="s">
        <v>2</v>
      </c>
      <c r="D4" s="15" t="s">
        <v>43</v>
      </c>
      <c r="E4" s="15" t="s">
        <v>100</v>
      </c>
      <c r="F4" s="15" t="s">
        <v>115</v>
      </c>
      <c r="G4" s="14" t="s">
        <v>49</v>
      </c>
      <c r="H4" s="15" t="s">
        <v>50</v>
      </c>
    </row>
    <row r="5" spans="1:8" ht="15.75" hidden="1" x14ac:dyDescent="0.25">
      <c r="A5" s="2">
        <v>1</v>
      </c>
      <c r="B5" s="39" t="s">
        <v>3</v>
      </c>
      <c r="C5" s="11" t="s">
        <v>37</v>
      </c>
      <c r="D5" s="13">
        <v>10000</v>
      </c>
      <c r="E5" s="13">
        <f>D5*3%</f>
        <v>300</v>
      </c>
      <c r="F5" s="13"/>
      <c r="G5" s="11" t="s">
        <v>51</v>
      </c>
      <c r="H5" s="11"/>
    </row>
    <row r="6" spans="1:8" ht="15.75" hidden="1" x14ac:dyDescent="0.25">
      <c r="A6" s="2">
        <v>2</v>
      </c>
      <c r="B6" s="37"/>
      <c r="C6" s="39" t="s">
        <v>4</v>
      </c>
      <c r="D6" s="13">
        <v>6000</v>
      </c>
      <c r="E6" s="13">
        <f t="shared" ref="E6:E69" si="0">D6*3%</f>
        <v>180</v>
      </c>
      <c r="F6" s="13"/>
      <c r="G6" s="4" t="s">
        <v>51</v>
      </c>
      <c r="H6" s="11"/>
    </row>
    <row r="7" spans="1:8" ht="15.75" x14ac:dyDescent="0.25">
      <c r="A7" s="2">
        <v>3</v>
      </c>
      <c r="B7" s="37"/>
      <c r="C7" s="38"/>
      <c r="D7" s="13">
        <v>4000</v>
      </c>
      <c r="E7" s="13">
        <f t="shared" si="0"/>
        <v>120</v>
      </c>
      <c r="F7" s="13">
        <f>D7-E7</f>
        <v>3880</v>
      </c>
      <c r="G7" s="4" t="s">
        <v>97</v>
      </c>
      <c r="H7" s="42" t="s">
        <v>126</v>
      </c>
    </row>
    <row r="8" spans="1:8" ht="15.75" hidden="1" customHeight="1" x14ac:dyDescent="0.25">
      <c r="A8" s="2">
        <v>4</v>
      </c>
      <c r="B8" s="37"/>
      <c r="C8" s="11" t="s">
        <v>38</v>
      </c>
      <c r="D8" s="13">
        <v>10000</v>
      </c>
      <c r="E8" s="13">
        <f t="shared" si="0"/>
        <v>300</v>
      </c>
      <c r="F8" s="13"/>
      <c r="G8" s="4" t="s">
        <v>51</v>
      </c>
      <c r="H8" s="37"/>
    </row>
    <row r="9" spans="1:8" ht="15.75" hidden="1" customHeight="1" x14ac:dyDescent="0.25">
      <c r="A9" s="2">
        <v>5</v>
      </c>
      <c r="B9" s="37"/>
      <c r="C9" s="39" t="s">
        <v>39</v>
      </c>
      <c r="D9" s="13">
        <v>2500</v>
      </c>
      <c r="E9" s="13">
        <f t="shared" si="0"/>
        <v>75</v>
      </c>
      <c r="F9" s="13"/>
      <c r="G9" s="4" t="s">
        <v>51</v>
      </c>
      <c r="H9" s="37"/>
    </row>
    <row r="10" spans="1:8" ht="15.75" hidden="1" customHeight="1" x14ac:dyDescent="0.25">
      <c r="A10" s="2">
        <v>6</v>
      </c>
      <c r="B10" s="37"/>
      <c r="C10" s="37"/>
      <c r="D10" s="13">
        <v>7200</v>
      </c>
      <c r="E10" s="13">
        <f t="shared" si="0"/>
        <v>216</v>
      </c>
      <c r="F10" s="13"/>
      <c r="G10" s="11" t="s">
        <v>85</v>
      </c>
      <c r="H10" s="37"/>
    </row>
    <row r="11" spans="1:8" ht="31.5" hidden="1" customHeight="1" x14ac:dyDescent="0.25">
      <c r="A11" s="2">
        <v>7</v>
      </c>
      <c r="B11" s="37"/>
      <c r="C11" s="38"/>
      <c r="D11" s="13">
        <v>300</v>
      </c>
      <c r="E11" s="13"/>
      <c r="F11" s="13"/>
      <c r="G11" s="24" t="s">
        <v>98</v>
      </c>
      <c r="H11" s="37"/>
    </row>
    <row r="12" spans="1:8" ht="15.75" hidden="1" customHeight="1" x14ac:dyDescent="0.25">
      <c r="A12" s="2">
        <v>8</v>
      </c>
      <c r="B12" s="37"/>
      <c r="C12" s="39" t="s">
        <v>40</v>
      </c>
      <c r="D12" s="13">
        <v>4000</v>
      </c>
      <c r="E12" s="13">
        <f t="shared" si="0"/>
        <v>120</v>
      </c>
      <c r="F12" s="13"/>
      <c r="G12" s="4" t="s">
        <v>51</v>
      </c>
      <c r="H12" s="37"/>
    </row>
    <row r="13" spans="1:8" ht="47.25" x14ac:dyDescent="0.25">
      <c r="A13" s="2">
        <v>9</v>
      </c>
      <c r="B13" s="37"/>
      <c r="C13" s="38"/>
      <c r="D13" s="13">
        <v>6000</v>
      </c>
      <c r="E13" s="13">
        <f t="shared" si="0"/>
        <v>180</v>
      </c>
      <c r="F13" s="13">
        <f>D13-E13</f>
        <v>5820</v>
      </c>
      <c r="G13" s="4" t="s">
        <v>102</v>
      </c>
      <c r="H13" s="45"/>
    </row>
    <row r="14" spans="1:8" ht="15.75" x14ac:dyDescent="0.25">
      <c r="A14" s="2">
        <v>10</v>
      </c>
      <c r="B14" s="37"/>
      <c r="C14" s="39" t="s">
        <v>41</v>
      </c>
      <c r="D14" s="13">
        <v>9000</v>
      </c>
      <c r="E14" s="13">
        <f t="shared" si="0"/>
        <v>270</v>
      </c>
      <c r="F14" s="13">
        <f>D14-E14</f>
        <v>8730</v>
      </c>
      <c r="G14" s="4" t="s">
        <v>101</v>
      </c>
      <c r="H14" s="45"/>
    </row>
    <row r="15" spans="1:8" ht="31.5" hidden="1" customHeight="1" x14ac:dyDescent="0.25">
      <c r="A15" s="2">
        <v>11</v>
      </c>
      <c r="B15" s="37"/>
      <c r="C15" s="38"/>
      <c r="D15" s="13">
        <v>3000</v>
      </c>
      <c r="E15" s="13"/>
      <c r="F15" s="13"/>
      <c r="G15" s="24" t="s">
        <v>110</v>
      </c>
      <c r="H15" s="37"/>
    </row>
    <row r="16" spans="1:8" ht="31.5" x14ac:dyDescent="0.25">
      <c r="A16" s="2">
        <v>12</v>
      </c>
      <c r="B16" s="37"/>
      <c r="C16" s="11" t="s">
        <v>32</v>
      </c>
      <c r="D16" s="13">
        <v>10000</v>
      </c>
      <c r="E16" s="13">
        <f t="shared" si="0"/>
        <v>300</v>
      </c>
      <c r="F16" s="13">
        <f>D16-E16</f>
        <v>9700</v>
      </c>
      <c r="G16" s="4" t="s">
        <v>105</v>
      </c>
      <c r="H16" s="45"/>
    </row>
    <row r="17" spans="1:8" ht="15.75" hidden="1" customHeight="1" x14ac:dyDescent="0.25">
      <c r="A17" s="2">
        <v>13</v>
      </c>
      <c r="B17" s="37"/>
      <c r="C17" s="39" t="s">
        <v>42</v>
      </c>
      <c r="D17" s="13">
        <v>11000</v>
      </c>
      <c r="E17" s="13">
        <f t="shared" si="0"/>
        <v>330</v>
      </c>
      <c r="F17" s="28"/>
      <c r="G17" s="6" t="s">
        <v>82</v>
      </c>
      <c r="H17" s="37"/>
    </row>
    <row r="18" spans="1:8" ht="31.5" x14ac:dyDescent="0.25">
      <c r="A18" s="2">
        <v>14</v>
      </c>
      <c r="B18" s="38"/>
      <c r="C18" s="38"/>
      <c r="D18" s="13">
        <v>5000</v>
      </c>
      <c r="E18" s="13">
        <f t="shared" si="0"/>
        <v>150</v>
      </c>
      <c r="F18" s="13">
        <f>D18-E18</f>
        <v>4850</v>
      </c>
      <c r="G18" s="6" t="s">
        <v>111</v>
      </c>
      <c r="H18" s="45"/>
    </row>
    <row r="19" spans="1:8" ht="20.25" hidden="1" customHeight="1" x14ac:dyDescent="0.25">
      <c r="A19" s="16"/>
      <c r="B19" s="17" t="s">
        <v>6</v>
      </c>
      <c r="C19" s="18"/>
      <c r="D19" s="19">
        <f>SUM(D5:D18)</f>
        <v>88000</v>
      </c>
      <c r="E19" s="19">
        <f>SUM(E5:E18)</f>
        <v>2541</v>
      </c>
      <c r="F19" s="19"/>
      <c r="G19" s="18"/>
      <c r="H19" s="37"/>
    </row>
    <row r="20" spans="1:8" ht="15.75" hidden="1" customHeight="1" x14ac:dyDescent="0.25">
      <c r="A20" s="7">
        <v>15</v>
      </c>
      <c r="B20" s="37" t="s">
        <v>5</v>
      </c>
      <c r="C20" s="25" t="s">
        <v>5</v>
      </c>
      <c r="D20" s="13">
        <v>10000</v>
      </c>
      <c r="E20" s="13">
        <f t="shared" si="0"/>
        <v>300</v>
      </c>
      <c r="F20" s="29"/>
      <c r="G20" s="25" t="s">
        <v>51</v>
      </c>
      <c r="H20" s="37"/>
    </row>
    <row r="21" spans="1:8" ht="15.75" hidden="1" customHeight="1" x14ac:dyDescent="0.25">
      <c r="A21" s="2">
        <v>16</v>
      </c>
      <c r="B21" s="37"/>
      <c r="C21" s="11" t="s">
        <v>44</v>
      </c>
      <c r="D21" s="13">
        <v>16000</v>
      </c>
      <c r="E21" s="13">
        <f t="shared" si="0"/>
        <v>480</v>
      </c>
      <c r="F21" s="13"/>
      <c r="G21" s="11" t="s">
        <v>51</v>
      </c>
      <c r="H21" s="37"/>
    </row>
    <row r="22" spans="1:8" ht="31.5" x14ac:dyDescent="0.25">
      <c r="A22" s="7">
        <v>17</v>
      </c>
      <c r="B22" s="37"/>
      <c r="C22" s="11" t="s">
        <v>45</v>
      </c>
      <c r="D22" s="13">
        <v>10000</v>
      </c>
      <c r="E22" s="13">
        <f t="shared" si="0"/>
        <v>300</v>
      </c>
      <c r="F22" s="13">
        <f>D22-E22</f>
        <v>9700</v>
      </c>
      <c r="G22" s="4" t="s">
        <v>106</v>
      </c>
      <c r="H22" s="45"/>
    </row>
    <row r="23" spans="1:8" ht="15.75" hidden="1" customHeight="1" x14ac:dyDescent="0.25">
      <c r="A23" s="2">
        <v>18</v>
      </c>
      <c r="B23" s="37"/>
      <c r="C23" s="11" t="s">
        <v>46</v>
      </c>
      <c r="D23" s="13">
        <v>10000</v>
      </c>
      <c r="E23" s="13">
        <f t="shared" si="0"/>
        <v>300</v>
      </c>
      <c r="F23" s="13"/>
      <c r="G23" s="11" t="s">
        <v>51</v>
      </c>
      <c r="H23" s="37"/>
    </row>
    <row r="24" spans="1:8" ht="15.75" hidden="1" customHeight="1" x14ac:dyDescent="0.25">
      <c r="A24" s="7">
        <v>19</v>
      </c>
      <c r="B24" s="37"/>
      <c r="C24" s="39" t="s">
        <v>47</v>
      </c>
      <c r="D24" s="13">
        <v>10000</v>
      </c>
      <c r="E24" s="13">
        <f t="shared" si="0"/>
        <v>300</v>
      </c>
      <c r="F24" s="13"/>
      <c r="G24" s="4" t="s">
        <v>82</v>
      </c>
      <c r="H24" s="37"/>
    </row>
    <row r="25" spans="1:8" ht="31.5" hidden="1" customHeight="1" x14ac:dyDescent="0.25">
      <c r="A25" s="2">
        <v>20</v>
      </c>
      <c r="B25" s="37"/>
      <c r="C25" s="38"/>
      <c r="D25" s="13">
        <v>6000</v>
      </c>
      <c r="E25" s="13">
        <f t="shared" si="0"/>
        <v>180</v>
      </c>
      <c r="F25" s="13"/>
      <c r="G25" s="4" t="s">
        <v>95</v>
      </c>
      <c r="H25" s="37"/>
    </row>
    <row r="26" spans="1:8" ht="15.75" hidden="1" customHeight="1" x14ac:dyDescent="0.25">
      <c r="A26" s="7">
        <v>21</v>
      </c>
      <c r="B26" s="37"/>
      <c r="C26" s="11" t="s">
        <v>8</v>
      </c>
      <c r="D26" s="13">
        <v>16000</v>
      </c>
      <c r="E26" s="13">
        <f t="shared" si="0"/>
        <v>480</v>
      </c>
      <c r="F26" s="13"/>
      <c r="G26" s="4" t="s">
        <v>51</v>
      </c>
      <c r="H26" s="37"/>
    </row>
    <row r="27" spans="1:8" ht="15.75" x14ac:dyDescent="0.25">
      <c r="A27" s="2">
        <v>22</v>
      </c>
      <c r="B27" s="37"/>
      <c r="C27" s="11" t="s">
        <v>48</v>
      </c>
      <c r="D27" s="13">
        <v>10000</v>
      </c>
      <c r="E27" s="13">
        <f t="shared" si="0"/>
        <v>300</v>
      </c>
      <c r="F27" s="13">
        <f>D27-E27</f>
        <v>9700</v>
      </c>
      <c r="G27" s="4" t="s">
        <v>96</v>
      </c>
      <c r="H27" s="45"/>
    </row>
    <row r="28" spans="1:8" ht="15.75" hidden="1" customHeight="1" x14ac:dyDescent="0.25">
      <c r="A28" s="7">
        <v>23</v>
      </c>
      <c r="B28" s="38"/>
      <c r="C28" s="11" t="s">
        <v>7</v>
      </c>
      <c r="D28" s="13">
        <v>16000</v>
      </c>
      <c r="E28" s="13">
        <f t="shared" si="0"/>
        <v>480</v>
      </c>
      <c r="F28" s="13"/>
      <c r="G28" s="4" t="s">
        <v>51</v>
      </c>
      <c r="H28" s="37"/>
    </row>
    <row r="29" spans="1:8" ht="21" hidden="1" customHeight="1" x14ac:dyDescent="0.25">
      <c r="A29" s="2"/>
      <c r="B29" s="17" t="s">
        <v>6</v>
      </c>
      <c r="C29" s="18"/>
      <c r="D29" s="19">
        <f>SUM(D20:D28)</f>
        <v>104000</v>
      </c>
      <c r="E29" s="19">
        <f>SUM(E20:E28)</f>
        <v>3120</v>
      </c>
      <c r="F29" s="19"/>
      <c r="G29" s="18"/>
      <c r="H29" s="37"/>
    </row>
    <row r="30" spans="1:8" ht="15.75" hidden="1" customHeight="1" x14ac:dyDescent="0.25">
      <c r="A30" s="2">
        <v>24</v>
      </c>
      <c r="B30" s="39" t="s">
        <v>9</v>
      </c>
      <c r="C30" s="26" t="s">
        <v>58</v>
      </c>
      <c r="D30" s="13">
        <v>10000</v>
      </c>
      <c r="E30" s="13">
        <f t="shared" si="0"/>
        <v>300</v>
      </c>
      <c r="F30" s="13"/>
      <c r="G30" s="11" t="s">
        <v>51</v>
      </c>
      <c r="H30" s="37"/>
    </row>
    <row r="31" spans="1:8" ht="31.5" hidden="1" customHeight="1" x14ac:dyDescent="0.25">
      <c r="A31" s="2">
        <v>25</v>
      </c>
      <c r="B31" s="37"/>
      <c r="C31" s="39" t="s">
        <v>11</v>
      </c>
      <c r="D31" s="13">
        <v>6000</v>
      </c>
      <c r="E31" s="13">
        <f t="shared" si="0"/>
        <v>180</v>
      </c>
      <c r="F31" s="13"/>
      <c r="G31" s="4" t="s">
        <v>93</v>
      </c>
      <c r="H31" s="37"/>
    </row>
    <row r="32" spans="1:8" ht="31.5" x14ac:dyDescent="0.25">
      <c r="A32" s="2">
        <v>26</v>
      </c>
      <c r="B32" s="37"/>
      <c r="C32" s="38"/>
      <c r="D32" s="13">
        <v>4000</v>
      </c>
      <c r="E32" s="13">
        <f t="shared" si="0"/>
        <v>120</v>
      </c>
      <c r="F32" s="13">
        <f t="shared" ref="F32:F33" si="1">D32-E32</f>
        <v>3880</v>
      </c>
      <c r="G32" s="4" t="s">
        <v>94</v>
      </c>
      <c r="H32" s="45"/>
    </row>
    <row r="33" spans="1:8" ht="31.5" x14ac:dyDescent="0.25">
      <c r="A33" s="2">
        <v>27</v>
      </c>
      <c r="B33" s="37"/>
      <c r="C33" s="26" t="s">
        <v>59</v>
      </c>
      <c r="D33" s="13">
        <v>12000</v>
      </c>
      <c r="E33" s="13">
        <f t="shared" si="0"/>
        <v>360</v>
      </c>
      <c r="F33" s="13">
        <f t="shared" si="1"/>
        <v>11640</v>
      </c>
      <c r="G33" s="4" t="s">
        <v>109</v>
      </c>
      <c r="H33" s="45"/>
    </row>
    <row r="34" spans="1:8" ht="15.75" hidden="1" customHeight="1" x14ac:dyDescent="0.25">
      <c r="A34" s="2">
        <v>28</v>
      </c>
      <c r="B34" s="37"/>
      <c r="C34" s="11" t="s">
        <v>60</v>
      </c>
      <c r="D34" s="13">
        <v>10000</v>
      </c>
      <c r="E34" s="13">
        <f t="shared" si="0"/>
        <v>300</v>
      </c>
      <c r="F34" s="13"/>
      <c r="G34" s="11" t="s">
        <v>51</v>
      </c>
      <c r="H34" s="37"/>
    </row>
    <row r="35" spans="1:8" ht="15.75" hidden="1" customHeight="1" x14ac:dyDescent="0.25">
      <c r="A35" s="2">
        <v>29</v>
      </c>
      <c r="B35" s="37"/>
      <c r="C35" s="11" t="s">
        <v>61</v>
      </c>
      <c r="D35" s="13">
        <v>10000</v>
      </c>
      <c r="E35" s="13">
        <f t="shared" si="0"/>
        <v>300</v>
      </c>
      <c r="F35" s="13"/>
      <c r="G35" s="11" t="s">
        <v>51</v>
      </c>
      <c r="H35" s="37"/>
    </row>
    <row r="36" spans="1:8" ht="15.75" hidden="1" customHeight="1" x14ac:dyDescent="0.25">
      <c r="A36" s="2">
        <v>30</v>
      </c>
      <c r="B36" s="37"/>
      <c r="C36" s="11" t="s">
        <v>12</v>
      </c>
      <c r="D36" s="13">
        <v>12000</v>
      </c>
      <c r="E36" s="13">
        <f t="shared" si="0"/>
        <v>360</v>
      </c>
      <c r="F36" s="13"/>
      <c r="G36" s="11" t="s">
        <v>51</v>
      </c>
      <c r="H36" s="37"/>
    </row>
    <row r="37" spans="1:8" ht="15.75" x14ac:dyDescent="0.25">
      <c r="A37" s="2">
        <v>31</v>
      </c>
      <c r="B37" s="37"/>
      <c r="C37" s="11" t="s">
        <v>62</v>
      </c>
      <c r="D37" s="13">
        <v>10000</v>
      </c>
      <c r="E37" s="13">
        <f t="shared" si="0"/>
        <v>300</v>
      </c>
      <c r="F37" s="13">
        <f t="shared" ref="F37:F38" si="2">D37-E37</f>
        <v>9700</v>
      </c>
      <c r="G37" s="11" t="s">
        <v>81</v>
      </c>
      <c r="H37" s="45"/>
    </row>
    <row r="38" spans="1:8" ht="47.25" x14ac:dyDescent="0.25">
      <c r="A38" s="2">
        <v>32</v>
      </c>
      <c r="B38" s="37"/>
      <c r="C38" s="26" t="s">
        <v>63</v>
      </c>
      <c r="D38" s="13">
        <v>12000</v>
      </c>
      <c r="E38" s="13">
        <f t="shared" si="0"/>
        <v>360</v>
      </c>
      <c r="F38" s="13">
        <f t="shared" si="2"/>
        <v>11640</v>
      </c>
      <c r="G38" s="4" t="s">
        <v>99</v>
      </c>
      <c r="H38" s="45"/>
    </row>
    <row r="39" spans="1:8" ht="15.75" hidden="1" customHeight="1" x14ac:dyDescent="0.25">
      <c r="A39" s="2">
        <v>33</v>
      </c>
      <c r="B39" s="37"/>
      <c r="C39" s="39" t="s">
        <v>10</v>
      </c>
      <c r="D39" s="13">
        <v>10000</v>
      </c>
      <c r="E39" s="13">
        <f t="shared" si="0"/>
        <v>300</v>
      </c>
      <c r="F39" s="13"/>
      <c r="G39" s="4" t="s">
        <v>51</v>
      </c>
      <c r="H39" s="37"/>
    </row>
    <row r="40" spans="1:8" ht="31.5" x14ac:dyDescent="0.25">
      <c r="A40" s="2">
        <v>34</v>
      </c>
      <c r="B40" s="38"/>
      <c r="C40" s="38"/>
      <c r="D40" s="13">
        <v>6000</v>
      </c>
      <c r="E40" s="13">
        <f t="shared" si="0"/>
        <v>180</v>
      </c>
      <c r="F40" s="13">
        <f>D40-E40</f>
        <v>5820</v>
      </c>
      <c r="G40" s="4" t="s">
        <v>104</v>
      </c>
      <c r="H40" s="45"/>
    </row>
    <row r="41" spans="1:8" ht="25.5" hidden="1" customHeight="1" x14ac:dyDescent="0.25">
      <c r="A41" s="2"/>
      <c r="B41" s="17" t="s">
        <v>6</v>
      </c>
      <c r="C41" s="18"/>
      <c r="D41" s="19">
        <f>SUM(D30:D40)</f>
        <v>102000</v>
      </c>
      <c r="E41" s="19">
        <f>SUM(E30:E40)</f>
        <v>3060</v>
      </c>
      <c r="F41" s="19"/>
      <c r="G41" s="18"/>
      <c r="H41" s="37"/>
    </row>
    <row r="42" spans="1:8" ht="31.5" hidden="1" customHeight="1" x14ac:dyDescent="0.25">
      <c r="A42" s="2">
        <v>35</v>
      </c>
      <c r="B42" s="39" t="s">
        <v>34</v>
      </c>
      <c r="C42" s="11" t="s">
        <v>34</v>
      </c>
      <c r="D42" s="13">
        <v>12000</v>
      </c>
      <c r="E42" s="13">
        <f t="shared" si="0"/>
        <v>360</v>
      </c>
      <c r="F42" s="13"/>
      <c r="G42" s="4" t="s">
        <v>87</v>
      </c>
      <c r="H42" s="37"/>
    </row>
    <row r="43" spans="1:8" ht="15.75" hidden="1" customHeight="1" x14ac:dyDescent="0.25">
      <c r="A43" s="2">
        <v>36</v>
      </c>
      <c r="B43" s="37"/>
      <c r="C43" s="11" t="s">
        <v>15</v>
      </c>
      <c r="D43" s="13">
        <v>16000</v>
      </c>
      <c r="E43" s="13">
        <f t="shared" si="0"/>
        <v>480</v>
      </c>
      <c r="F43" s="13"/>
      <c r="G43" s="11" t="s">
        <v>51</v>
      </c>
      <c r="H43" s="37"/>
    </row>
    <row r="44" spans="1:8" ht="15.75" hidden="1" customHeight="1" x14ac:dyDescent="0.25">
      <c r="A44" s="2">
        <v>37</v>
      </c>
      <c r="B44" s="37"/>
      <c r="C44" s="11" t="s">
        <v>64</v>
      </c>
      <c r="D44" s="13">
        <v>10000</v>
      </c>
      <c r="E44" s="13">
        <f t="shared" si="0"/>
        <v>300</v>
      </c>
      <c r="F44" s="13"/>
      <c r="G44" s="11" t="s">
        <v>51</v>
      </c>
      <c r="H44" s="37"/>
    </row>
    <row r="45" spans="1:8" ht="15.75" hidden="1" customHeight="1" x14ac:dyDescent="0.25">
      <c r="A45" s="2">
        <v>38</v>
      </c>
      <c r="B45" s="37"/>
      <c r="C45" s="11" t="s">
        <v>65</v>
      </c>
      <c r="D45" s="13">
        <v>12000</v>
      </c>
      <c r="E45" s="13">
        <f t="shared" si="0"/>
        <v>360</v>
      </c>
      <c r="F45" s="13"/>
      <c r="G45" s="11" t="s">
        <v>85</v>
      </c>
      <c r="H45" s="37"/>
    </row>
    <row r="46" spans="1:8" ht="31.5" x14ac:dyDescent="0.25">
      <c r="A46" s="2">
        <v>39</v>
      </c>
      <c r="B46" s="37"/>
      <c r="C46" s="39" t="s">
        <v>66</v>
      </c>
      <c r="D46" s="13">
        <v>3000</v>
      </c>
      <c r="E46" s="13">
        <f t="shared" si="0"/>
        <v>90</v>
      </c>
      <c r="F46" s="13">
        <f t="shared" ref="F46:F47" si="3">D46-E46</f>
        <v>2910</v>
      </c>
      <c r="G46" s="4" t="s">
        <v>107</v>
      </c>
      <c r="H46" s="45"/>
    </row>
    <row r="47" spans="1:8" ht="15.75" x14ac:dyDescent="0.25">
      <c r="A47" s="2">
        <v>40</v>
      </c>
      <c r="B47" s="37"/>
      <c r="C47" s="37"/>
      <c r="D47" s="13">
        <v>4000</v>
      </c>
      <c r="E47" s="13">
        <f t="shared" si="0"/>
        <v>120</v>
      </c>
      <c r="F47" s="13">
        <f t="shared" si="3"/>
        <v>3880</v>
      </c>
      <c r="G47" s="11" t="s">
        <v>86</v>
      </c>
      <c r="H47" s="45"/>
    </row>
    <row r="48" spans="1:8" ht="15.75" hidden="1" customHeight="1" x14ac:dyDescent="0.25">
      <c r="A48" s="2">
        <v>41</v>
      </c>
      <c r="B48" s="37"/>
      <c r="C48" s="38"/>
      <c r="D48" s="13">
        <v>5000</v>
      </c>
      <c r="E48" s="13">
        <f t="shared" si="0"/>
        <v>150</v>
      </c>
      <c r="F48" s="13"/>
      <c r="G48" s="11" t="s">
        <v>85</v>
      </c>
      <c r="H48" s="37"/>
    </row>
    <row r="49" spans="1:8" ht="15.75" hidden="1" customHeight="1" x14ac:dyDescent="0.25">
      <c r="A49" s="2">
        <v>42</v>
      </c>
      <c r="B49" s="37"/>
      <c r="C49" s="39" t="s">
        <v>67</v>
      </c>
      <c r="D49" s="13">
        <v>8000</v>
      </c>
      <c r="E49" s="13">
        <f t="shared" si="0"/>
        <v>240</v>
      </c>
      <c r="F49" s="13"/>
      <c r="G49" s="11" t="s">
        <v>85</v>
      </c>
      <c r="H49" s="37"/>
    </row>
    <row r="50" spans="1:8" ht="15.75" hidden="1" customHeight="1" x14ac:dyDescent="0.25">
      <c r="A50" s="2">
        <v>43</v>
      </c>
      <c r="B50" s="37"/>
      <c r="C50" s="38"/>
      <c r="D50" s="13">
        <v>2000</v>
      </c>
      <c r="E50" s="13">
        <f t="shared" si="0"/>
        <v>60</v>
      </c>
      <c r="F50" s="13"/>
      <c r="G50" s="11" t="s">
        <v>51</v>
      </c>
      <c r="H50" s="37"/>
    </row>
    <row r="51" spans="1:8" ht="15.75" hidden="1" customHeight="1" x14ac:dyDescent="0.25">
      <c r="A51" s="2">
        <v>44</v>
      </c>
      <c r="B51" s="37"/>
      <c r="C51" s="39" t="s">
        <v>68</v>
      </c>
      <c r="D51" s="13">
        <v>6000</v>
      </c>
      <c r="E51" s="13">
        <f t="shared" si="0"/>
        <v>180</v>
      </c>
      <c r="F51" s="13"/>
      <c r="G51" s="11" t="s">
        <v>51</v>
      </c>
      <c r="H51" s="37"/>
    </row>
    <row r="52" spans="1:8" ht="31.5" x14ac:dyDescent="0.25">
      <c r="A52" s="2">
        <v>45</v>
      </c>
      <c r="B52" s="37"/>
      <c r="C52" s="38"/>
      <c r="D52" s="13">
        <v>6000</v>
      </c>
      <c r="E52" s="13">
        <f t="shared" si="0"/>
        <v>180</v>
      </c>
      <c r="F52" s="13">
        <f t="shared" ref="F52:F53" si="4">D52-E52</f>
        <v>5820</v>
      </c>
      <c r="G52" s="4" t="s">
        <v>113</v>
      </c>
      <c r="H52" s="45"/>
    </row>
    <row r="53" spans="1:8" ht="31.5" x14ac:dyDescent="0.25">
      <c r="A53" s="2">
        <v>46</v>
      </c>
      <c r="B53" s="37"/>
      <c r="C53" s="39" t="s">
        <v>13</v>
      </c>
      <c r="D53" s="13">
        <v>5000</v>
      </c>
      <c r="E53" s="13">
        <f t="shared" si="0"/>
        <v>150</v>
      </c>
      <c r="F53" s="13">
        <f t="shared" si="4"/>
        <v>4850</v>
      </c>
      <c r="G53" s="4" t="s">
        <v>94</v>
      </c>
      <c r="H53" s="45"/>
    </row>
    <row r="54" spans="1:8" ht="15.75" hidden="1" customHeight="1" x14ac:dyDescent="0.25">
      <c r="A54" s="2">
        <v>47</v>
      </c>
      <c r="B54" s="37"/>
      <c r="C54" s="38"/>
      <c r="D54" s="13">
        <v>5000</v>
      </c>
      <c r="E54" s="13">
        <f t="shared" si="0"/>
        <v>150</v>
      </c>
      <c r="F54" s="13"/>
      <c r="G54" s="11" t="s">
        <v>85</v>
      </c>
      <c r="H54" s="37"/>
    </row>
    <row r="55" spans="1:8" ht="15.75" hidden="1" customHeight="1" x14ac:dyDescent="0.25">
      <c r="A55" s="2">
        <v>48</v>
      </c>
      <c r="B55" s="37"/>
      <c r="C55" s="11" t="s">
        <v>14</v>
      </c>
      <c r="D55" s="13">
        <v>12000</v>
      </c>
      <c r="E55" s="13">
        <f t="shared" si="0"/>
        <v>360</v>
      </c>
      <c r="F55" s="13"/>
      <c r="G55" s="11" t="s">
        <v>51</v>
      </c>
      <c r="H55" s="37"/>
    </row>
    <row r="56" spans="1:8" ht="15.75" hidden="1" customHeight="1" x14ac:dyDescent="0.25">
      <c r="A56" s="2">
        <v>49</v>
      </c>
      <c r="B56" s="37"/>
      <c r="C56" s="39" t="s">
        <v>69</v>
      </c>
      <c r="D56" s="13">
        <v>8000</v>
      </c>
      <c r="E56" s="13">
        <f t="shared" si="0"/>
        <v>240</v>
      </c>
      <c r="F56" s="13"/>
      <c r="G56" s="11" t="s">
        <v>51</v>
      </c>
      <c r="H56" s="37"/>
    </row>
    <row r="57" spans="1:8" ht="15.75" x14ac:dyDescent="0.25">
      <c r="A57" s="2">
        <v>50</v>
      </c>
      <c r="B57" s="37"/>
      <c r="C57" s="38"/>
      <c r="D57" s="13">
        <v>4000</v>
      </c>
      <c r="E57" s="13">
        <f t="shared" si="0"/>
        <v>120</v>
      </c>
      <c r="F57" s="13">
        <f t="shared" ref="F57:F59" si="5">D57-E57</f>
        <v>3880</v>
      </c>
      <c r="G57" s="11" t="s">
        <v>88</v>
      </c>
      <c r="H57" s="45"/>
    </row>
    <row r="58" spans="1:8" ht="31.5" x14ac:dyDescent="0.25">
      <c r="A58" s="2">
        <v>51</v>
      </c>
      <c r="B58" s="37"/>
      <c r="C58" s="39" t="s">
        <v>70</v>
      </c>
      <c r="D58" s="13">
        <v>5000</v>
      </c>
      <c r="E58" s="13">
        <f t="shared" si="0"/>
        <v>150</v>
      </c>
      <c r="F58" s="13">
        <f t="shared" si="5"/>
        <v>4850</v>
      </c>
      <c r="G58" s="4" t="s">
        <v>83</v>
      </c>
      <c r="H58" s="45"/>
    </row>
    <row r="59" spans="1:8" ht="15.75" x14ac:dyDescent="0.25">
      <c r="A59" s="2">
        <v>52</v>
      </c>
      <c r="B59" s="38"/>
      <c r="C59" s="38"/>
      <c r="D59" s="13">
        <v>11000</v>
      </c>
      <c r="E59" s="13">
        <f t="shared" si="0"/>
        <v>330</v>
      </c>
      <c r="F59" s="13">
        <f t="shared" si="5"/>
        <v>10670</v>
      </c>
      <c r="G59" s="4" t="s">
        <v>84</v>
      </c>
      <c r="H59" s="45"/>
    </row>
    <row r="60" spans="1:8" ht="25.5" hidden="1" customHeight="1" x14ac:dyDescent="0.25">
      <c r="A60" s="2"/>
      <c r="B60" s="17" t="s">
        <v>6</v>
      </c>
      <c r="C60" s="18"/>
      <c r="D60" s="19">
        <f>SUM(D42:D59)</f>
        <v>134000</v>
      </c>
      <c r="E60" s="19">
        <f>SUM(E42:E59)</f>
        <v>4020</v>
      </c>
      <c r="F60" s="19"/>
      <c r="G60" s="18"/>
      <c r="H60" s="37"/>
    </row>
    <row r="61" spans="1:8" ht="15.75" hidden="1" customHeight="1" x14ac:dyDescent="0.25">
      <c r="A61" s="2">
        <v>53</v>
      </c>
      <c r="B61" s="39" t="s">
        <v>16</v>
      </c>
      <c r="C61" s="11" t="s">
        <v>16</v>
      </c>
      <c r="D61" s="13">
        <v>10000</v>
      </c>
      <c r="E61" s="13">
        <f t="shared" si="0"/>
        <v>300</v>
      </c>
      <c r="F61" s="13"/>
      <c r="G61" s="11" t="s">
        <v>51</v>
      </c>
      <c r="H61" s="37"/>
    </row>
    <row r="62" spans="1:8" ht="15.75" hidden="1" customHeight="1" x14ac:dyDescent="0.25">
      <c r="A62" s="2">
        <v>54</v>
      </c>
      <c r="B62" s="37"/>
      <c r="C62" s="11" t="s">
        <v>19</v>
      </c>
      <c r="D62" s="13">
        <v>10000</v>
      </c>
      <c r="E62" s="13">
        <f t="shared" si="0"/>
        <v>300</v>
      </c>
      <c r="F62" s="13"/>
      <c r="G62" s="4" t="s">
        <v>82</v>
      </c>
      <c r="H62" s="37"/>
    </row>
    <row r="63" spans="1:8" ht="15.75" hidden="1" customHeight="1" x14ac:dyDescent="0.25">
      <c r="A63" s="2">
        <v>55</v>
      </c>
      <c r="B63" s="37"/>
      <c r="C63" s="39" t="s">
        <v>18</v>
      </c>
      <c r="D63" s="13">
        <v>7000</v>
      </c>
      <c r="E63" s="13">
        <f t="shared" si="0"/>
        <v>210</v>
      </c>
      <c r="F63" s="13"/>
      <c r="G63" s="4" t="s">
        <v>82</v>
      </c>
      <c r="H63" s="37"/>
    </row>
    <row r="64" spans="1:8" ht="15.75" x14ac:dyDescent="0.25">
      <c r="A64" s="2">
        <v>56</v>
      </c>
      <c r="B64" s="37"/>
      <c r="C64" s="38"/>
      <c r="D64" s="13">
        <v>3000</v>
      </c>
      <c r="E64" s="13">
        <f t="shared" si="0"/>
        <v>90</v>
      </c>
      <c r="F64" s="13">
        <f>D64-E64</f>
        <v>2910</v>
      </c>
      <c r="G64" s="4" t="s">
        <v>89</v>
      </c>
      <c r="H64" s="45"/>
    </row>
    <row r="65" spans="1:8" ht="15.75" hidden="1" customHeight="1" x14ac:dyDescent="0.25">
      <c r="A65" s="2">
        <v>57</v>
      </c>
      <c r="B65" s="37"/>
      <c r="C65" s="11" t="s">
        <v>17</v>
      </c>
      <c r="D65" s="13">
        <v>12000</v>
      </c>
      <c r="E65" s="13">
        <f t="shared" si="0"/>
        <v>360</v>
      </c>
      <c r="F65" s="13"/>
      <c r="G65" s="11" t="s">
        <v>51</v>
      </c>
      <c r="H65" s="37"/>
    </row>
    <row r="66" spans="1:8" ht="15.75" hidden="1" customHeight="1" x14ac:dyDescent="0.25">
      <c r="A66" s="2">
        <v>58</v>
      </c>
      <c r="B66" s="37"/>
      <c r="C66" s="11" t="s">
        <v>71</v>
      </c>
      <c r="D66" s="13">
        <v>12000</v>
      </c>
      <c r="E66" s="13">
        <f t="shared" si="0"/>
        <v>360</v>
      </c>
      <c r="F66" s="13"/>
      <c r="G66" s="11" t="s">
        <v>51</v>
      </c>
      <c r="H66" s="37"/>
    </row>
    <row r="67" spans="1:8" ht="15.75" x14ac:dyDescent="0.25">
      <c r="A67" s="2">
        <v>59</v>
      </c>
      <c r="B67" s="37"/>
      <c r="C67" s="39" t="s">
        <v>72</v>
      </c>
      <c r="D67" s="13">
        <v>8000</v>
      </c>
      <c r="E67" s="13">
        <f t="shared" si="0"/>
        <v>240</v>
      </c>
      <c r="F67" s="13">
        <f t="shared" ref="F67:F69" si="6">D67-E67</f>
        <v>7760</v>
      </c>
      <c r="G67" s="4" t="s">
        <v>90</v>
      </c>
      <c r="H67" s="45"/>
    </row>
    <row r="68" spans="1:8" ht="31.5" x14ac:dyDescent="0.25">
      <c r="A68" s="2">
        <v>60</v>
      </c>
      <c r="B68" s="37"/>
      <c r="C68" s="38"/>
      <c r="D68" s="13">
        <v>2000</v>
      </c>
      <c r="E68" s="13">
        <f t="shared" si="0"/>
        <v>60</v>
      </c>
      <c r="F68" s="13">
        <f t="shared" si="6"/>
        <v>1940</v>
      </c>
      <c r="G68" s="4" t="s">
        <v>108</v>
      </c>
      <c r="H68" s="45"/>
    </row>
    <row r="69" spans="1:8" ht="47.25" x14ac:dyDescent="0.25">
      <c r="A69" s="2">
        <v>61</v>
      </c>
      <c r="B69" s="37"/>
      <c r="C69" s="26" t="s">
        <v>73</v>
      </c>
      <c r="D69" s="13">
        <v>10000</v>
      </c>
      <c r="E69" s="13">
        <f t="shared" si="0"/>
        <v>300</v>
      </c>
      <c r="F69" s="13">
        <f t="shared" si="6"/>
        <v>9700</v>
      </c>
      <c r="G69" s="4" t="s">
        <v>103</v>
      </c>
      <c r="H69" s="45"/>
    </row>
    <row r="70" spans="1:8" ht="25.5" hidden="1" customHeight="1" x14ac:dyDescent="0.25">
      <c r="A70" s="2"/>
      <c r="B70" s="17" t="s">
        <v>6</v>
      </c>
      <c r="C70" s="18"/>
      <c r="D70" s="19">
        <f>SUM(D61:D69)</f>
        <v>74000</v>
      </c>
      <c r="E70" s="19">
        <f>SUM(E61:E69)</f>
        <v>2220</v>
      </c>
      <c r="F70" s="19"/>
      <c r="G70" s="18"/>
      <c r="H70" s="37"/>
    </row>
    <row r="71" spans="1:8" ht="34.5" customHeight="1" x14ac:dyDescent="0.25">
      <c r="A71" s="2">
        <v>62</v>
      </c>
      <c r="B71" s="39" t="s">
        <v>20</v>
      </c>
      <c r="C71" s="39" t="s">
        <v>20</v>
      </c>
      <c r="D71" s="13">
        <v>7000</v>
      </c>
      <c r="E71" s="13">
        <f t="shared" ref="E71:E84" si="7">D71*3%</f>
        <v>210</v>
      </c>
      <c r="F71" s="13">
        <f t="shared" ref="F71:F72" si="8">D71-E71</f>
        <v>6790</v>
      </c>
      <c r="G71" s="4" t="s">
        <v>92</v>
      </c>
      <c r="H71" s="45"/>
    </row>
    <row r="72" spans="1:8" ht="20.25" customHeight="1" x14ac:dyDescent="0.25">
      <c r="A72" s="2">
        <v>63</v>
      </c>
      <c r="B72" s="37"/>
      <c r="C72" s="38"/>
      <c r="D72" s="13">
        <v>5000</v>
      </c>
      <c r="E72" s="13">
        <f t="shared" si="7"/>
        <v>150</v>
      </c>
      <c r="F72" s="13">
        <f t="shared" si="8"/>
        <v>4850</v>
      </c>
      <c r="G72" s="4" t="s">
        <v>112</v>
      </c>
      <c r="H72" s="45"/>
    </row>
    <row r="73" spans="1:8" ht="17.25" hidden="1" customHeight="1" x14ac:dyDescent="0.25">
      <c r="A73" s="2">
        <v>64</v>
      </c>
      <c r="B73" s="37"/>
      <c r="C73" s="11" t="s">
        <v>35</v>
      </c>
      <c r="D73" s="13">
        <v>12000</v>
      </c>
      <c r="E73" s="13">
        <f t="shared" si="7"/>
        <v>360</v>
      </c>
      <c r="F73" s="13"/>
      <c r="G73" s="11" t="s">
        <v>51</v>
      </c>
      <c r="H73" s="37"/>
    </row>
    <row r="74" spans="1:8" ht="32.25" customHeight="1" x14ac:dyDescent="0.25">
      <c r="A74" s="2">
        <v>65</v>
      </c>
      <c r="B74" s="37"/>
      <c r="C74" s="11" t="s">
        <v>74</v>
      </c>
      <c r="D74" s="13">
        <v>10000</v>
      </c>
      <c r="E74" s="13">
        <f t="shared" si="7"/>
        <v>300</v>
      </c>
      <c r="F74" s="13">
        <f>D74-E74</f>
        <v>9700</v>
      </c>
      <c r="G74" s="27" t="s">
        <v>114</v>
      </c>
      <c r="H74" s="45"/>
    </row>
    <row r="75" spans="1:8" ht="19.5" hidden="1" customHeight="1" x14ac:dyDescent="0.25">
      <c r="A75" s="2">
        <v>66</v>
      </c>
      <c r="B75" s="37"/>
      <c r="C75" s="11" t="s">
        <v>75</v>
      </c>
      <c r="D75" s="13">
        <v>10000</v>
      </c>
      <c r="E75" s="13">
        <f t="shared" si="7"/>
        <v>300</v>
      </c>
      <c r="F75" s="13"/>
      <c r="G75" s="11" t="s">
        <v>51</v>
      </c>
      <c r="H75" s="37"/>
    </row>
    <row r="76" spans="1:8" ht="17.25" hidden="1" customHeight="1" x14ac:dyDescent="0.25">
      <c r="A76" s="2">
        <v>67</v>
      </c>
      <c r="B76" s="37"/>
      <c r="C76" s="11" t="s">
        <v>33</v>
      </c>
      <c r="D76" s="13">
        <v>12000</v>
      </c>
      <c r="E76" s="13">
        <f t="shared" si="7"/>
        <v>360</v>
      </c>
      <c r="F76" s="13"/>
      <c r="G76" s="11" t="s">
        <v>82</v>
      </c>
      <c r="H76" s="37"/>
    </row>
    <row r="77" spans="1:8" ht="31.5" hidden="1" customHeight="1" x14ac:dyDescent="0.25">
      <c r="A77" s="2"/>
      <c r="B77" s="17" t="s">
        <v>6</v>
      </c>
      <c r="C77" s="18"/>
      <c r="D77" s="19">
        <f>SUM(D71:D76)</f>
        <v>56000</v>
      </c>
      <c r="E77" s="19">
        <f>SUM(E71:E76)</f>
        <v>1680</v>
      </c>
      <c r="F77" s="19"/>
      <c r="G77" s="22"/>
      <c r="H77" s="37"/>
    </row>
    <row r="78" spans="1:8" ht="15.75" hidden="1" customHeight="1" x14ac:dyDescent="0.25">
      <c r="A78" s="2">
        <v>68</v>
      </c>
      <c r="B78" s="39" t="s">
        <v>21</v>
      </c>
      <c r="C78" s="11" t="s">
        <v>21</v>
      </c>
      <c r="D78" s="13">
        <v>12000</v>
      </c>
      <c r="E78" s="13">
        <f t="shared" si="7"/>
        <v>360</v>
      </c>
      <c r="F78" s="13"/>
      <c r="G78" s="4" t="s">
        <v>51</v>
      </c>
      <c r="H78" s="37"/>
    </row>
    <row r="79" spans="1:8" ht="15.75" hidden="1" customHeight="1" x14ac:dyDescent="0.25">
      <c r="A79" s="2">
        <v>69</v>
      </c>
      <c r="B79" s="37"/>
      <c r="C79" s="11" t="s">
        <v>22</v>
      </c>
      <c r="D79" s="13">
        <v>12000</v>
      </c>
      <c r="E79" s="13">
        <f t="shared" si="7"/>
        <v>360</v>
      </c>
      <c r="F79" s="13"/>
      <c r="G79" s="4" t="s">
        <v>51</v>
      </c>
      <c r="H79" s="37"/>
    </row>
    <row r="80" spans="1:8" ht="15.75" hidden="1" customHeight="1" x14ac:dyDescent="0.25">
      <c r="A80" s="2">
        <v>70</v>
      </c>
      <c r="B80" s="37"/>
      <c r="C80" s="11" t="s">
        <v>52</v>
      </c>
      <c r="D80" s="13">
        <v>10000</v>
      </c>
      <c r="E80" s="13">
        <f t="shared" si="7"/>
        <v>300</v>
      </c>
      <c r="F80" s="13"/>
      <c r="G80" s="11" t="s">
        <v>85</v>
      </c>
      <c r="H80" s="37"/>
    </row>
    <row r="81" spans="1:8" ht="15.75" hidden="1" customHeight="1" x14ac:dyDescent="0.25">
      <c r="A81" s="2">
        <v>71</v>
      </c>
      <c r="B81" s="37"/>
      <c r="C81" s="11" t="s">
        <v>53</v>
      </c>
      <c r="D81" s="13">
        <v>10000</v>
      </c>
      <c r="E81" s="13">
        <f t="shared" si="7"/>
        <v>300</v>
      </c>
      <c r="F81" s="13"/>
      <c r="G81" s="4" t="s">
        <v>51</v>
      </c>
      <c r="H81" s="37"/>
    </row>
    <row r="82" spans="1:8" ht="15.75" x14ac:dyDescent="0.25">
      <c r="A82" s="2">
        <v>72</v>
      </c>
      <c r="B82" s="37"/>
      <c r="C82" s="11" t="s">
        <v>54</v>
      </c>
      <c r="D82" s="13">
        <v>10000</v>
      </c>
      <c r="E82" s="13">
        <f t="shared" si="7"/>
        <v>300</v>
      </c>
      <c r="F82" s="13">
        <f t="shared" ref="F82:F83" si="9">D82-E82</f>
        <v>9700</v>
      </c>
      <c r="G82" s="4" t="s">
        <v>57</v>
      </c>
      <c r="H82" s="45"/>
    </row>
    <row r="83" spans="1:8" ht="15.75" x14ac:dyDescent="0.25">
      <c r="A83" s="2">
        <v>73</v>
      </c>
      <c r="B83" s="37"/>
      <c r="C83" s="11" t="s">
        <v>55</v>
      </c>
      <c r="D83" s="13">
        <v>10000</v>
      </c>
      <c r="E83" s="13">
        <f t="shared" si="7"/>
        <v>300</v>
      </c>
      <c r="F83" s="13">
        <f t="shared" si="9"/>
        <v>9700</v>
      </c>
      <c r="G83" s="11" t="s">
        <v>57</v>
      </c>
      <c r="H83" s="45"/>
    </row>
    <row r="84" spans="1:8" ht="15.75" hidden="1" customHeight="1" x14ac:dyDescent="0.25">
      <c r="A84" s="2">
        <v>74</v>
      </c>
      <c r="B84" s="37"/>
      <c r="C84" s="11" t="s">
        <v>56</v>
      </c>
      <c r="D84" s="13">
        <v>10000</v>
      </c>
      <c r="E84" s="13">
        <f t="shared" si="7"/>
        <v>300</v>
      </c>
      <c r="F84" s="13"/>
      <c r="G84" s="11" t="s">
        <v>51</v>
      </c>
      <c r="H84" s="37"/>
    </row>
    <row r="85" spans="1:8" ht="15.75" hidden="1" customHeight="1" x14ac:dyDescent="0.25">
      <c r="A85" s="2"/>
      <c r="B85" s="17" t="s">
        <v>6</v>
      </c>
      <c r="C85" s="18"/>
      <c r="D85" s="19">
        <f>D84+D83+D82+D81+D80+D79+D78</f>
        <v>74000</v>
      </c>
      <c r="E85" s="19">
        <f>SUM(E78:E84)</f>
        <v>2220</v>
      </c>
      <c r="F85" s="19"/>
      <c r="G85" s="18"/>
      <c r="H85" s="37"/>
    </row>
    <row r="86" spans="1:8" ht="15.75" hidden="1" customHeight="1" x14ac:dyDescent="0.25">
      <c r="A86" s="2">
        <v>75</v>
      </c>
      <c r="B86" s="39" t="s">
        <v>23</v>
      </c>
      <c r="C86" s="11" t="s">
        <v>23</v>
      </c>
      <c r="D86" s="13">
        <v>10000</v>
      </c>
      <c r="E86" s="13">
        <f t="shared" ref="E86:E94" si="10">D86*3%</f>
        <v>300</v>
      </c>
      <c r="F86" s="13"/>
      <c r="G86" s="11" t="s">
        <v>51</v>
      </c>
      <c r="H86" s="37"/>
    </row>
    <row r="87" spans="1:8" ht="15.75" hidden="1" customHeight="1" x14ac:dyDescent="0.25">
      <c r="A87" s="2">
        <v>76</v>
      </c>
      <c r="B87" s="37"/>
      <c r="C87" s="11" t="s">
        <v>27</v>
      </c>
      <c r="D87" s="13">
        <v>12000</v>
      </c>
      <c r="E87" s="13">
        <f t="shared" si="10"/>
        <v>360</v>
      </c>
      <c r="F87" s="13"/>
      <c r="G87" s="11" t="s">
        <v>51</v>
      </c>
      <c r="H87" s="37"/>
    </row>
    <row r="88" spans="1:8" ht="31.5" x14ac:dyDescent="0.25">
      <c r="A88" s="2">
        <v>77</v>
      </c>
      <c r="B88" s="37"/>
      <c r="C88" s="11" t="s">
        <v>76</v>
      </c>
      <c r="D88" s="13">
        <v>10000</v>
      </c>
      <c r="E88" s="13">
        <f t="shared" si="10"/>
        <v>300</v>
      </c>
      <c r="F88" s="13">
        <f>D88-E88</f>
        <v>9700</v>
      </c>
      <c r="G88" s="4" t="s">
        <v>107</v>
      </c>
      <c r="H88" s="45"/>
    </row>
    <row r="89" spans="1:8" ht="15.75" hidden="1" customHeight="1" x14ac:dyDescent="0.25">
      <c r="A89" s="2">
        <v>78</v>
      </c>
      <c r="B89" s="37"/>
      <c r="C89" s="11" t="s">
        <v>77</v>
      </c>
      <c r="D89" s="13">
        <v>10000</v>
      </c>
      <c r="E89" s="13">
        <f t="shared" si="10"/>
        <v>300</v>
      </c>
      <c r="F89" s="13"/>
      <c r="G89" s="11" t="s">
        <v>51</v>
      </c>
      <c r="H89" s="37"/>
    </row>
    <row r="90" spans="1:8" ht="15.75" hidden="1" customHeight="1" x14ac:dyDescent="0.25">
      <c r="A90" s="2">
        <v>79</v>
      </c>
      <c r="B90" s="37"/>
      <c r="C90" s="11" t="s">
        <v>26</v>
      </c>
      <c r="D90" s="13">
        <v>10000</v>
      </c>
      <c r="E90" s="13">
        <f t="shared" si="10"/>
        <v>300</v>
      </c>
      <c r="F90" s="13"/>
      <c r="G90" s="11" t="s">
        <v>51</v>
      </c>
      <c r="H90" s="37"/>
    </row>
    <row r="91" spans="1:8" ht="47.25" hidden="1" customHeight="1" x14ac:dyDescent="0.25">
      <c r="A91" s="2">
        <v>80</v>
      </c>
      <c r="B91" s="37"/>
      <c r="C91" s="39" t="s">
        <v>78</v>
      </c>
      <c r="D91" s="13">
        <v>5000</v>
      </c>
      <c r="E91" s="13">
        <f t="shared" si="10"/>
        <v>150</v>
      </c>
      <c r="F91" s="13"/>
      <c r="G91" s="4" t="s">
        <v>91</v>
      </c>
      <c r="H91" s="37"/>
    </row>
    <row r="92" spans="1:8" ht="15.75" hidden="1" customHeight="1" x14ac:dyDescent="0.25">
      <c r="A92" s="2">
        <v>81</v>
      </c>
      <c r="B92" s="37"/>
      <c r="C92" s="38"/>
      <c r="D92" s="13">
        <v>5000</v>
      </c>
      <c r="E92" s="13">
        <f t="shared" si="10"/>
        <v>150</v>
      </c>
      <c r="F92" s="13"/>
      <c r="G92" s="11" t="s">
        <v>51</v>
      </c>
      <c r="H92" s="37"/>
    </row>
    <row r="93" spans="1:8" ht="16.5" customHeight="1" x14ac:dyDescent="0.25">
      <c r="A93" s="2">
        <v>82</v>
      </c>
      <c r="B93" s="37"/>
      <c r="C93" s="39" t="s">
        <v>28</v>
      </c>
      <c r="D93" s="13">
        <v>7000</v>
      </c>
      <c r="E93" s="13">
        <f t="shared" si="10"/>
        <v>210</v>
      </c>
      <c r="F93" s="13">
        <f t="shared" ref="F93:F94" si="11">D93-E93</f>
        <v>6790</v>
      </c>
      <c r="G93" s="4" t="s">
        <v>90</v>
      </c>
      <c r="H93" s="45"/>
    </row>
    <row r="94" spans="1:8" ht="28.5" customHeight="1" x14ac:dyDescent="0.25">
      <c r="A94" s="2">
        <v>83</v>
      </c>
      <c r="B94" s="38"/>
      <c r="C94" s="38"/>
      <c r="D94" s="13">
        <v>3000</v>
      </c>
      <c r="E94" s="13">
        <f t="shared" si="10"/>
        <v>90</v>
      </c>
      <c r="F94" s="13">
        <f t="shared" si="11"/>
        <v>2910</v>
      </c>
      <c r="G94" s="4" t="s">
        <v>109</v>
      </c>
      <c r="H94" s="46"/>
    </row>
    <row r="95" spans="1:8" ht="15.75" hidden="1" x14ac:dyDescent="0.25">
      <c r="A95" s="2"/>
      <c r="B95" s="17" t="s">
        <v>6</v>
      </c>
      <c r="C95" s="18"/>
      <c r="D95" s="19">
        <f>SUM(D86:D94)</f>
        <v>72000</v>
      </c>
      <c r="E95" s="19">
        <f>SUM(E86:E94)</f>
        <v>2160</v>
      </c>
      <c r="F95" s="19"/>
      <c r="G95" s="18"/>
      <c r="H95" s="18"/>
    </row>
    <row r="96" spans="1:8" ht="18" hidden="1" customHeight="1" x14ac:dyDescent="0.25">
      <c r="A96" s="2">
        <v>84</v>
      </c>
      <c r="B96" s="39" t="s">
        <v>24</v>
      </c>
      <c r="C96" s="11" t="s">
        <v>79</v>
      </c>
      <c r="D96" s="13">
        <v>10000</v>
      </c>
      <c r="E96" s="13">
        <f t="shared" ref="E96:E100" si="12">D96*3%</f>
        <v>300</v>
      </c>
      <c r="F96" s="13"/>
      <c r="G96" s="4" t="s">
        <v>51</v>
      </c>
      <c r="H96" s="11"/>
    </row>
    <row r="97" spans="1:8" ht="15.75" hidden="1" x14ac:dyDescent="0.25">
      <c r="A97" s="2">
        <v>85</v>
      </c>
      <c r="B97" s="37"/>
      <c r="C97" s="11" t="s">
        <v>30</v>
      </c>
      <c r="D97" s="13">
        <v>12000</v>
      </c>
      <c r="E97" s="13">
        <f t="shared" si="12"/>
        <v>360</v>
      </c>
      <c r="F97" s="13"/>
      <c r="G97" s="4" t="s">
        <v>85</v>
      </c>
      <c r="H97" s="11"/>
    </row>
    <row r="98" spans="1:8" ht="15.75" hidden="1" x14ac:dyDescent="0.25">
      <c r="A98" s="2">
        <v>86</v>
      </c>
      <c r="B98" s="37"/>
      <c r="C98" s="11" t="s">
        <v>31</v>
      </c>
      <c r="D98" s="13">
        <v>12000</v>
      </c>
      <c r="E98" s="13">
        <f t="shared" si="12"/>
        <v>360</v>
      </c>
      <c r="F98" s="13"/>
      <c r="G98" s="4" t="s">
        <v>51</v>
      </c>
      <c r="H98" s="11"/>
    </row>
    <row r="99" spans="1:8" ht="15.75" hidden="1" x14ac:dyDescent="0.25">
      <c r="A99" s="2">
        <v>87</v>
      </c>
      <c r="B99" s="37"/>
      <c r="C99" s="11" t="s">
        <v>29</v>
      </c>
      <c r="D99" s="13">
        <v>10000</v>
      </c>
      <c r="E99" s="13">
        <f t="shared" si="12"/>
        <v>300</v>
      </c>
      <c r="F99" s="13"/>
      <c r="G99" s="4" t="s">
        <v>51</v>
      </c>
      <c r="H99" s="11"/>
    </row>
    <row r="100" spans="1:8" ht="15.75" hidden="1" x14ac:dyDescent="0.25">
      <c r="A100" s="2">
        <v>88</v>
      </c>
      <c r="B100" s="37"/>
      <c r="C100" s="11" t="s">
        <v>80</v>
      </c>
      <c r="D100" s="13">
        <v>12000</v>
      </c>
      <c r="E100" s="13">
        <f t="shared" si="12"/>
        <v>360</v>
      </c>
      <c r="F100" s="13"/>
      <c r="G100" s="4" t="s">
        <v>51</v>
      </c>
      <c r="H100" s="11"/>
    </row>
    <row r="101" spans="1:8" ht="20.25" hidden="1" customHeight="1" x14ac:dyDescent="0.25">
      <c r="A101" s="2"/>
      <c r="B101" s="17" t="s">
        <v>6</v>
      </c>
      <c r="C101" s="18"/>
      <c r="D101" s="19">
        <f>D100+D99+D98+D97+D96</f>
        <v>56000</v>
      </c>
      <c r="E101" s="19">
        <f>SUM(E96:E100)</f>
        <v>1680</v>
      </c>
      <c r="F101" s="19"/>
      <c r="G101" s="18"/>
      <c r="H101" s="18"/>
    </row>
    <row r="102" spans="1:8" ht="15.75" hidden="1" x14ac:dyDescent="0.25">
      <c r="A102" s="2"/>
      <c r="B102" s="20" t="s">
        <v>25</v>
      </c>
      <c r="C102" s="21"/>
      <c r="D102" s="23">
        <f>D101+D95+D85+D77+D70+D60+D41+D29+D19</f>
        <v>760000</v>
      </c>
      <c r="E102" s="23">
        <f>E101+E95+E85+E77+E70+E60+E41+E29+E19</f>
        <v>22701</v>
      </c>
      <c r="F102" s="23"/>
      <c r="G102" s="21"/>
      <c r="H102" s="21"/>
    </row>
    <row r="103" spans="1:8" ht="15.75" x14ac:dyDescent="0.25">
      <c r="A103" s="2"/>
      <c r="B103" s="11"/>
      <c r="C103" s="11"/>
      <c r="D103" s="30">
        <f>D94+D93+D88+D83+D82+D74+D72+D71+D69+D68+D67+D64+D59+D58+D57+D53+D52+D47+D46+D40+D38+D37+D33+D32+D27+D22+D18+D16+D14+D13+D7</f>
        <v>221000</v>
      </c>
      <c r="E103" s="30">
        <f>E94+E93+E88+E83+E82+E74+E72+E71+E69+E68+E67+E64+E59+E58+E57+E53+E52+E47+E46+E40+E38+E37+E33+E32+E27+E22+E18+E16+E14+E13+E7</f>
        <v>6630</v>
      </c>
      <c r="F103" s="30">
        <f>F94+F93+F88+F83+F82+F74+F72+F71+F69+F68+F67+F64+F59+F58+F57+F53+F52+F47+F46+F40+F38+F37+F33+F32+F27+F22+F18+F16+F14+F13+F7</f>
        <v>214370</v>
      </c>
      <c r="G103" s="11"/>
      <c r="H103" s="11"/>
    </row>
    <row r="104" spans="1:8" ht="15.75" x14ac:dyDescent="0.25">
      <c r="A104" s="2"/>
      <c r="B104" s="11"/>
      <c r="C104" s="11"/>
      <c r="D104" s="11"/>
      <c r="E104" s="11"/>
      <c r="F104" s="11"/>
      <c r="G104" s="11"/>
      <c r="H104" s="11"/>
    </row>
  </sheetData>
  <autoFilter ref="A4:H102">
    <filterColumn colId="6">
      <filters>
        <filter val="გამანაწილებელ რეზერვუარზე _x000a_ფილტრის მოწყობა"/>
        <filter val="გზაზე ბეტონის საფარის მოწყობა და სანიაღვრე არხზე რკინის მილების მოწყობა"/>
        <filter val="გზაზე დამცავი ზღუდარის  და  რკინის მილის მოწყობა(5 მ სიგრძის და 1000 მმ დიამეტრის)"/>
        <filter val="მოედნის კეთილმოწყობა"/>
        <filter val="საზოგადოებრივი თავშეყრის _x000a_ადგილის მოწყობა"/>
        <filter val="საზოგადოებრივი თავშეყრის ადგილის მოწყობა"/>
        <filter val="საზოგადოებრივი თავშეყრის ადგილის მოწყობა(ვერხვანის უბანში)"/>
        <filter val="სანიაღვრე არხის მოწყობა"/>
        <filter val="სარწყავის სიტემის რეაბილიტაცია"/>
        <filter val="სასმელი წყლის ავზის რეაბილიტაცია"/>
        <filter val="სასმელი წყლის გამანაწილებელი ავზის მოწყობა"/>
        <filter val="სასმელი წყლის სათავის მოწყობა(ნაქერვალას) და სასმელი წყლის ორი ავზის მოწყობა"/>
        <filter val="სასმელი წყლის სისტემის _x000a_რეაბილიტაცია"/>
        <filter val="საფეხმავლო ბილიკის მოწყობა"/>
        <filter val="საცალფეხო ხიდის რეაბილიტაცია (წიახთის უბანში)"/>
        <filter val="სკოლის მიმდებარე ტერიტორიის კეთილმოწყობა"/>
        <filter val="სოფლის საერთო სასაფლაოს _x000a_შემოღობვა"/>
        <filter val="სოფლის საერთო სასაფლაოს_x000a_ შემოღობვა"/>
        <filter val="სოფლის სასაფლაოების შემოღობვა"/>
        <filter val="ფანჩატურის მოწყობა(ბარის უბანში)"/>
        <filter val="ფანჩატურის მოწყობა(სოფლის ცენტრში, სკოლასთან)"/>
        <filter val="შიდა გზის რეაბილიტაცია"/>
        <filter val="შიდა საუბნო გზის რეაბილიტაცია"/>
        <filter val="შიდა საუბნო გზის რეაბილიტაცია_x000a_(დოლაბის მიმართულებით)"/>
        <filter val="წისქვილის რეაბილიტაცია"/>
        <filter val="წყლის წისქვილის მოწყობა"/>
      </filters>
    </filterColumn>
  </autoFilter>
  <mergeCells count="30">
    <mergeCell ref="A1:H3"/>
    <mergeCell ref="B5:B18"/>
    <mergeCell ref="C6:C7"/>
    <mergeCell ref="C9:C11"/>
    <mergeCell ref="C12:C13"/>
    <mergeCell ref="C14:C15"/>
    <mergeCell ref="C17:C18"/>
    <mergeCell ref="H7:H94"/>
    <mergeCell ref="B42:B59"/>
    <mergeCell ref="C46:C48"/>
    <mergeCell ref="C49:C50"/>
    <mergeCell ref="C51:C52"/>
    <mergeCell ref="C53:C54"/>
    <mergeCell ref="C56:C57"/>
    <mergeCell ref="C58:C59"/>
    <mergeCell ref="B20:B28"/>
    <mergeCell ref="C24:C25"/>
    <mergeCell ref="B30:B40"/>
    <mergeCell ref="C31:C32"/>
    <mergeCell ref="C39:C40"/>
    <mergeCell ref="B96:B100"/>
    <mergeCell ref="C67:C68"/>
    <mergeCell ref="B78:B84"/>
    <mergeCell ref="B86:B94"/>
    <mergeCell ref="C91:C92"/>
    <mergeCell ref="C93:C94"/>
    <mergeCell ref="B71:B76"/>
    <mergeCell ref="C71:C72"/>
    <mergeCell ref="B61:B69"/>
    <mergeCell ref="C63:C64"/>
  </mergeCells>
  <pageMargins left="0.7" right="0.7" top="0.75" bottom="0.75" header="0.3" footer="0.3"/>
  <pageSetup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104"/>
  <sheetViews>
    <sheetView topLeftCell="A39" workbookViewId="0">
      <selection activeCell="H5" sqref="H5:H100"/>
    </sheetView>
  </sheetViews>
  <sheetFormatPr defaultRowHeight="15" x14ac:dyDescent="0.25"/>
  <cols>
    <col min="1" max="1" width="4.5703125" customWidth="1"/>
    <col min="2" max="2" width="15.85546875" customWidth="1"/>
    <col min="3" max="4" width="18.28515625" customWidth="1"/>
    <col min="5" max="6" width="9.85546875" customWidth="1"/>
    <col min="7" max="7" width="42" customWidth="1"/>
    <col min="8" max="8" width="15.42578125" customWidth="1"/>
  </cols>
  <sheetData>
    <row r="1" spans="1:8" x14ac:dyDescent="0.25">
      <c r="A1" s="35" t="s">
        <v>36</v>
      </c>
      <c r="B1" s="36"/>
      <c r="C1" s="36"/>
      <c r="D1" s="36"/>
      <c r="E1" s="36"/>
      <c r="F1" s="36"/>
      <c r="G1" s="36"/>
      <c r="H1" s="36"/>
    </row>
    <row r="2" spans="1:8" x14ac:dyDescent="0.25">
      <c r="A2" s="36"/>
      <c r="B2" s="36"/>
      <c r="C2" s="36"/>
      <c r="D2" s="36"/>
      <c r="E2" s="36"/>
      <c r="F2" s="36"/>
      <c r="G2" s="36"/>
      <c r="H2" s="36"/>
    </row>
    <row r="3" spans="1:8" ht="31.5" customHeight="1" x14ac:dyDescent="0.25">
      <c r="A3" s="36"/>
      <c r="B3" s="36"/>
      <c r="C3" s="36"/>
      <c r="D3" s="36"/>
      <c r="E3" s="36"/>
      <c r="F3" s="36"/>
      <c r="G3" s="36"/>
      <c r="H3" s="36"/>
    </row>
    <row r="4" spans="1:8" ht="38.25" x14ac:dyDescent="0.25">
      <c r="A4" s="1" t="s">
        <v>0</v>
      </c>
      <c r="B4" s="14" t="s">
        <v>1</v>
      </c>
      <c r="C4" s="14" t="s">
        <v>2</v>
      </c>
      <c r="D4" s="15" t="s">
        <v>43</v>
      </c>
      <c r="E4" s="15" t="s">
        <v>100</v>
      </c>
      <c r="F4" s="15" t="s">
        <v>116</v>
      </c>
      <c r="G4" s="14" t="s">
        <v>49</v>
      </c>
      <c r="H4" s="15" t="s">
        <v>50</v>
      </c>
    </row>
    <row r="5" spans="1:8" ht="47.25" customHeight="1" x14ac:dyDescent="0.25">
      <c r="A5" s="2">
        <v>1</v>
      </c>
      <c r="B5" s="39" t="s">
        <v>3</v>
      </c>
      <c r="C5" s="11" t="s">
        <v>37</v>
      </c>
      <c r="D5" s="13">
        <v>10000</v>
      </c>
      <c r="E5" s="13">
        <f>D5*3%</f>
        <v>300</v>
      </c>
      <c r="F5" s="13">
        <f>D5-E5</f>
        <v>9700</v>
      </c>
      <c r="G5" s="11" t="s">
        <v>51</v>
      </c>
      <c r="H5" s="42" t="s">
        <v>126</v>
      </c>
    </row>
    <row r="6" spans="1:8" ht="15.75" x14ac:dyDescent="0.25">
      <c r="A6" s="2">
        <v>2</v>
      </c>
      <c r="B6" s="37"/>
      <c r="C6" s="39" t="s">
        <v>4</v>
      </c>
      <c r="D6" s="13">
        <v>6000</v>
      </c>
      <c r="E6" s="13">
        <f t="shared" ref="E6:E69" si="0">D6*3%</f>
        <v>180</v>
      </c>
      <c r="F6" s="13">
        <f>D6-E6</f>
        <v>5820</v>
      </c>
      <c r="G6" s="4" t="s">
        <v>51</v>
      </c>
      <c r="H6" s="43"/>
    </row>
    <row r="7" spans="1:8" ht="15.75" hidden="1" customHeight="1" x14ac:dyDescent="0.25">
      <c r="A7" s="2">
        <v>3</v>
      </c>
      <c r="B7" s="37"/>
      <c r="C7" s="38"/>
      <c r="D7" s="13">
        <v>4000</v>
      </c>
      <c r="E7" s="13">
        <f t="shared" si="0"/>
        <v>120</v>
      </c>
      <c r="F7" s="13"/>
      <c r="G7" s="4" t="s">
        <v>97</v>
      </c>
      <c r="H7" s="41"/>
    </row>
    <row r="8" spans="1:8" ht="15.75" x14ac:dyDescent="0.25">
      <c r="A8" s="2">
        <v>4</v>
      </c>
      <c r="B8" s="37"/>
      <c r="C8" s="11" t="s">
        <v>38</v>
      </c>
      <c r="D8" s="13">
        <v>10000</v>
      </c>
      <c r="E8" s="13">
        <f t="shared" si="0"/>
        <v>300</v>
      </c>
      <c r="F8" s="13">
        <f t="shared" ref="F8:F9" si="1">D8-E8</f>
        <v>9700</v>
      </c>
      <c r="G8" s="4" t="s">
        <v>51</v>
      </c>
      <c r="H8" s="43"/>
    </row>
    <row r="9" spans="1:8" ht="15.75" x14ac:dyDescent="0.25">
      <c r="A9" s="2">
        <v>5</v>
      </c>
      <c r="B9" s="37"/>
      <c r="C9" s="39" t="s">
        <v>39</v>
      </c>
      <c r="D9" s="13">
        <v>2500</v>
      </c>
      <c r="E9" s="13">
        <f t="shared" si="0"/>
        <v>75</v>
      </c>
      <c r="F9" s="13">
        <f t="shared" si="1"/>
        <v>2425</v>
      </c>
      <c r="G9" s="4" t="s">
        <v>51</v>
      </c>
      <c r="H9" s="43"/>
    </row>
    <row r="10" spans="1:8" ht="15.75" hidden="1" customHeight="1" x14ac:dyDescent="0.25">
      <c r="A10" s="2">
        <v>6</v>
      </c>
      <c r="B10" s="37"/>
      <c r="C10" s="37"/>
      <c r="D10" s="13">
        <v>7200</v>
      </c>
      <c r="E10" s="13">
        <f t="shared" si="0"/>
        <v>216</v>
      </c>
      <c r="F10" s="13"/>
      <c r="G10" s="11" t="s">
        <v>85</v>
      </c>
      <c r="H10" s="41"/>
    </row>
    <row r="11" spans="1:8" ht="31.5" hidden="1" customHeight="1" x14ac:dyDescent="0.25">
      <c r="A11" s="2">
        <v>7</v>
      </c>
      <c r="B11" s="37"/>
      <c r="C11" s="38"/>
      <c r="D11" s="13">
        <v>300</v>
      </c>
      <c r="E11" s="13"/>
      <c r="F11" s="13"/>
      <c r="G11" s="24" t="s">
        <v>98</v>
      </c>
      <c r="H11" s="41"/>
    </row>
    <row r="12" spans="1:8" ht="15.75" x14ac:dyDescent="0.25">
      <c r="A12" s="2">
        <v>8</v>
      </c>
      <c r="B12" s="37"/>
      <c r="C12" s="39" t="s">
        <v>40</v>
      </c>
      <c r="D12" s="13">
        <v>4000</v>
      </c>
      <c r="E12" s="13">
        <f t="shared" si="0"/>
        <v>120</v>
      </c>
      <c r="F12" s="13">
        <f>D12-E12</f>
        <v>3880</v>
      </c>
      <c r="G12" s="4" t="s">
        <v>51</v>
      </c>
      <c r="H12" s="43"/>
    </row>
    <row r="13" spans="1:8" ht="47.25" hidden="1" customHeight="1" x14ac:dyDescent="0.25">
      <c r="A13" s="2">
        <v>9</v>
      </c>
      <c r="B13" s="37"/>
      <c r="C13" s="38"/>
      <c r="D13" s="13">
        <v>6000</v>
      </c>
      <c r="E13" s="13">
        <f t="shared" si="0"/>
        <v>180</v>
      </c>
      <c r="F13" s="13"/>
      <c r="G13" s="4" t="s">
        <v>102</v>
      </c>
      <c r="H13" s="41"/>
    </row>
    <row r="14" spans="1:8" ht="15.75" hidden="1" customHeight="1" x14ac:dyDescent="0.25">
      <c r="A14" s="2">
        <v>10</v>
      </c>
      <c r="B14" s="37"/>
      <c r="C14" s="39" t="s">
        <v>41</v>
      </c>
      <c r="D14" s="13">
        <v>9000</v>
      </c>
      <c r="E14" s="13">
        <f t="shared" si="0"/>
        <v>270</v>
      </c>
      <c r="F14" s="13"/>
      <c r="G14" s="4" t="s">
        <v>101</v>
      </c>
      <c r="H14" s="41"/>
    </row>
    <row r="15" spans="1:8" ht="31.5" hidden="1" customHeight="1" x14ac:dyDescent="0.25">
      <c r="A15" s="2">
        <v>11</v>
      </c>
      <c r="B15" s="37"/>
      <c r="C15" s="38"/>
      <c r="D15" s="13">
        <v>3000</v>
      </c>
      <c r="E15" s="13"/>
      <c r="F15" s="13"/>
      <c r="G15" s="24" t="s">
        <v>110</v>
      </c>
      <c r="H15" s="41"/>
    </row>
    <row r="16" spans="1:8" ht="31.5" hidden="1" customHeight="1" x14ac:dyDescent="0.25">
      <c r="A16" s="2">
        <v>12</v>
      </c>
      <c r="B16" s="37"/>
      <c r="C16" s="11" t="s">
        <v>32</v>
      </c>
      <c r="D16" s="13">
        <v>10000</v>
      </c>
      <c r="E16" s="13">
        <f t="shared" si="0"/>
        <v>300</v>
      </c>
      <c r="F16" s="13"/>
      <c r="G16" s="4" t="s">
        <v>105</v>
      </c>
      <c r="H16" s="41"/>
    </row>
    <row r="17" spans="1:8" ht="15.75" x14ac:dyDescent="0.25">
      <c r="A17" s="2">
        <v>13</v>
      </c>
      <c r="B17" s="37"/>
      <c r="C17" s="39" t="s">
        <v>42</v>
      </c>
      <c r="D17" s="13">
        <v>11000</v>
      </c>
      <c r="E17" s="13">
        <f t="shared" si="0"/>
        <v>330</v>
      </c>
      <c r="F17" s="13">
        <f>D17-E17</f>
        <v>10670</v>
      </c>
      <c r="G17" s="6" t="s">
        <v>82</v>
      </c>
      <c r="H17" s="43"/>
    </row>
    <row r="18" spans="1:8" ht="31.5" hidden="1" customHeight="1" x14ac:dyDescent="0.25">
      <c r="A18" s="2">
        <v>14</v>
      </c>
      <c r="B18" s="38"/>
      <c r="C18" s="38"/>
      <c r="D18" s="13">
        <v>5000</v>
      </c>
      <c r="E18" s="13">
        <f t="shared" si="0"/>
        <v>150</v>
      </c>
      <c r="F18" s="28"/>
      <c r="G18" s="6" t="s">
        <v>111</v>
      </c>
      <c r="H18" s="41"/>
    </row>
    <row r="19" spans="1:8" ht="20.25" hidden="1" customHeight="1" x14ac:dyDescent="0.25">
      <c r="A19" s="16"/>
      <c r="B19" s="17" t="s">
        <v>6</v>
      </c>
      <c r="C19" s="18"/>
      <c r="D19" s="19">
        <f>SUM(D5:D18)</f>
        <v>88000</v>
      </c>
      <c r="E19" s="19">
        <f>SUM(E5:E18)</f>
        <v>2541</v>
      </c>
      <c r="F19" s="19"/>
      <c r="G19" s="18"/>
      <c r="H19" s="41"/>
    </row>
    <row r="20" spans="1:8" ht="15.75" x14ac:dyDescent="0.25">
      <c r="A20" s="7">
        <v>15</v>
      </c>
      <c r="B20" s="37" t="s">
        <v>5</v>
      </c>
      <c r="C20" s="25" t="s">
        <v>5</v>
      </c>
      <c r="D20" s="13">
        <v>10000</v>
      </c>
      <c r="E20" s="13">
        <f t="shared" si="0"/>
        <v>300</v>
      </c>
      <c r="F20" s="13">
        <f t="shared" ref="F20:F21" si="2">D20-E20</f>
        <v>9700</v>
      </c>
      <c r="G20" s="25" t="s">
        <v>51</v>
      </c>
      <c r="H20" s="43"/>
    </row>
    <row r="21" spans="1:8" ht="15.75" x14ac:dyDescent="0.25">
      <c r="A21" s="2">
        <v>16</v>
      </c>
      <c r="B21" s="37"/>
      <c r="C21" s="11" t="s">
        <v>44</v>
      </c>
      <c r="D21" s="13">
        <v>16000</v>
      </c>
      <c r="E21" s="13">
        <f t="shared" si="0"/>
        <v>480</v>
      </c>
      <c r="F21" s="13">
        <f t="shared" si="2"/>
        <v>15520</v>
      </c>
      <c r="G21" s="11" t="s">
        <v>51</v>
      </c>
      <c r="H21" s="43"/>
    </row>
    <row r="22" spans="1:8" ht="31.5" hidden="1" customHeight="1" x14ac:dyDescent="0.25">
      <c r="A22" s="7">
        <v>17</v>
      </c>
      <c r="B22" s="37"/>
      <c r="C22" s="11" t="s">
        <v>45</v>
      </c>
      <c r="D22" s="13">
        <v>10000</v>
      </c>
      <c r="E22" s="13">
        <f t="shared" si="0"/>
        <v>300</v>
      </c>
      <c r="F22" s="13"/>
      <c r="G22" s="4" t="s">
        <v>106</v>
      </c>
      <c r="H22" s="41"/>
    </row>
    <row r="23" spans="1:8" ht="15.75" x14ac:dyDescent="0.25">
      <c r="A23" s="2">
        <v>18</v>
      </c>
      <c r="B23" s="37"/>
      <c r="C23" s="11" t="s">
        <v>46</v>
      </c>
      <c r="D23" s="13">
        <v>10000</v>
      </c>
      <c r="E23" s="13">
        <f t="shared" si="0"/>
        <v>300</v>
      </c>
      <c r="F23" s="13">
        <f t="shared" ref="F23:F24" si="3">D23-E23</f>
        <v>9700</v>
      </c>
      <c r="G23" s="11" t="s">
        <v>51</v>
      </c>
      <c r="H23" s="43"/>
    </row>
    <row r="24" spans="1:8" ht="15.75" x14ac:dyDescent="0.25">
      <c r="A24" s="7">
        <v>19</v>
      </c>
      <c r="B24" s="37"/>
      <c r="C24" s="39" t="s">
        <v>47</v>
      </c>
      <c r="D24" s="13">
        <v>10000</v>
      </c>
      <c r="E24" s="13">
        <f t="shared" si="0"/>
        <v>300</v>
      </c>
      <c r="F24" s="13">
        <f t="shared" si="3"/>
        <v>9700</v>
      </c>
      <c r="G24" s="4" t="s">
        <v>82</v>
      </c>
      <c r="H24" s="43"/>
    </row>
    <row r="25" spans="1:8" ht="31.5" hidden="1" customHeight="1" x14ac:dyDescent="0.25">
      <c r="A25" s="2">
        <v>20</v>
      </c>
      <c r="B25" s="37"/>
      <c r="C25" s="38"/>
      <c r="D25" s="13">
        <v>6000</v>
      </c>
      <c r="E25" s="13">
        <f t="shared" si="0"/>
        <v>180</v>
      </c>
      <c r="F25" s="13"/>
      <c r="G25" s="4" t="s">
        <v>95</v>
      </c>
      <c r="H25" s="41"/>
    </row>
    <row r="26" spans="1:8" ht="15.75" x14ac:dyDescent="0.25">
      <c r="A26" s="7">
        <v>21</v>
      </c>
      <c r="B26" s="37"/>
      <c r="C26" s="11" t="s">
        <v>8</v>
      </c>
      <c r="D26" s="13">
        <v>16000</v>
      </c>
      <c r="E26" s="13">
        <f t="shared" si="0"/>
        <v>480</v>
      </c>
      <c r="F26" s="13">
        <f>D26-E26</f>
        <v>15520</v>
      </c>
      <c r="G26" s="4" t="s">
        <v>51</v>
      </c>
      <c r="H26" s="43"/>
    </row>
    <row r="27" spans="1:8" ht="15.75" hidden="1" customHeight="1" x14ac:dyDescent="0.25">
      <c r="A27" s="2">
        <v>22</v>
      </c>
      <c r="B27" s="37"/>
      <c r="C27" s="11" t="s">
        <v>48</v>
      </c>
      <c r="D27" s="13">
        <v>10000</v>
      </c>
      <c r="E27" s="13">
        <f t="shared" si="0"/>
        <v>300</v>
      </c>
      <c r="F27" s="13"/>
      <c r="G27" s="4" t="s">
        <v>96</v>
      </c>
      <c r="H27" s="41"/>
    </row>
    <row r="28" spans="1:8" ht="15.75" x14ac:dyDescent="0.25">
      <c r="A28" s="7">
        <v>23</v>
      </c>
      <c r="B28" s="38"/>
      <c r="C28" s="11" t="s">
        <v>7</v>
      </c>
      <c r="D28" s="13">
        <v>16000</v>
      </c>
      <c r="E28" s="13">
        <f t="shared" si="0"/>
        <v>480</v>
      </c>
      <c r="F28" s="13">
        <f>D28-E28</f>
        <v>15520</v>
      </c>
      <c r="G28" s="4" t="s">
        <v>51</v>
      </c>
      <c r="H28" s="43"/>
    </row>
    <row r="29" spans="1:8" ht="21" hidden="1" customHeight="1" x14ac:dyDescent="0.25">
      <c r="A29" s="2"/>
      <c r="B29" s="17" t="s">
        <v>6</v>
      </c>
      <c r="C29" s="18"/>
      <c r="D29" s="19">
        <f>SUM(D20:D28)</f>
        <v>104000</v>
      </c>
      <c r="E29" s="19">
        <f>SUM(E20:E28)</f>
        <v>3120</v>
      </c>
      <c r="F29" s="19"/>
      <c r="G29" s="18"/>
      <c r="H29" s="41"/>
    </row>
    <row r="30" spans="1:8" ht="15.75" x14ac:dyDescent="0.25">
      <c r="A30" s="2">
        <v>24</v>
      </c>
      <c r="B30" s="39" t="s">
        <v>9</v>
      </c>
      <c r="C30" s="26" t="s">
        <v>58</v>
      </c>
      <c r="D30" s="13">
        <v>10000</v>
      </c>
      <c r="E30" s="13">
        <f t="shared" si="0"/>
        <v>300</v>
      </c>
      <c r="F30" s="13">
        <f t="shared" ref="F30:F31" si="4">D30-E30</f>
        <v>9700</v>
      </c>
      <c r="G30" s="11" t="s">
        <v>51</v>
      </c>
      <c r="H30" s="43"/>
    </row>
    <row r="31" spans="1:8" ht="31.5" x14ac:dyDescent="0.25">
      <c r="A31" s="2">
        <v>25</v>
      </c>
      <c r="B31" s="37"/>
      <c r="C31" s="39" t="s">
        <v>11</v>
      </c>
      <c r="D31" s="13">
        <v>6000</v>
      </c>
      <c r="E31" s="13">
        <f t="shared" si="0"/>
        <v>180</v>
      </c>
      <c r="F31" s="13">
        <f t="shared" si="4"/>
        <v>5820</v>
      </c>
      <c r="G31" s="4" t="s">
        <v>93</v>
      </c>
      <c r="H31" s="43"/>
    </row>
    <row r="32" spans="1:8" ht="31.5" hidden="1" customHeight="1" x14ac:dyDescent="0.25">
      <c r="A32" s="2">
        <v>26</v>
      </c>
      <c r="B32" s="37"/>
      <c r="C32" s="38"/>
      <c r="D32" s="13">
        <v>4000</v>
      </c>
      <c r="E32" s="13">
        <f t="shared" si="0"/>
        <v>120</v>
      </c>
      <c r="F32" s="13"/>
      <c r="G32" s="4" t="s">
        <v>94</v>
      </c>
      <c r="H32" s="41"/>
    </row>
    <row r="33" spans="1:8" ht="31.5" hidden="1" customHeight="1" x14ac:dyDescent="0.25">
      <c r="A33" s="2">
        <v>27</v>
      </c>
      <c r="B33" s="37"/>
      <c r="C33" s="26" t="s">
        <v>59</v>
      </c>
      <c r="D33" s="13">
        <v>12000</v>
      </c>
      <c r="E33" s="13">
        <f t="shared" si="0"/>
        <v>360</v>
      </c>
      <c r="F33" s="13"/>
      <c r="G33" s="4" t="s">
        <v>109</v>
      </c>
      <c r="H33" s="41"/>
    </row>
    <row r="34" spans="1:8" ht="15.75" x14ac:dyDescent="0.25">
      <c r="A34" s="2">
        <v>28</v>
      </c>
      <c r="B34" s="37"/>
      <c r="C34" s="11" t="s">
        <v>60</v>
      </c>
      <c r="D34" s="13">
        <v>10000</v>
      </c>
      <c r="E34" s="13">
        <f t="shared" si="0"/>
        <v>300</v>
      </c>
      <c r="F34" s="13">
        <f t="shared" ref="F34:F36" si="5">D34-E34</f>
        <v>9700</v>
      </c>
      <c r="G34" s="11" t="s">
        <v>51</v>
      </c>
      <c r="H34" s="43"/>
    </row>
    <row r="35" spans="1:8" ht="15.75" x14ac:dyDescent="0.25">
      <c r="A35" s="2">
        <v>29</v>
      </c>
      <c r="B35" s="37"/>
      <c r="C35" s="11" t="s">
        <v>61</v>
      </c>
      <c r="D35" s="13">
        <v>10000</v>
      </c>
      <c r="E35" s="13">
        <f t="shared" si="0"/>
        <v>300</v>
      </c>
      <c r="F35" s="13">
        <f t="shared" si="5"/>
        <v>9700</v>
      </c>
      <c r="G35" s="11" t="s">
        <v>51</v>
      </c>
      <c r="H35" s="43"/>
    </row>
    <row r="36" spans="1:8" ht="15.75" x14ac:dyDescent="0.25">
      <c r="A36" s="2">
        <v>30</v>
      </c>
      <c r="B36" s="37"/>
      <c r="C36" s="11" t="s">
        <v>12</v>
      </c>
      <c r="D36" s="13">
        <v>12000</v>
      </c>
      <c r="E36" s="13">
        <f t="shared" si="0"/>
        <v>360</v>
      </c>
      <c r="F36" s="13">
        <f t="shared" si="5"/>
        <v>11640</v>
      </c>
      <c r="G36" s="11" t="s">
        <v>51</v>
      </c>
      <c r="H36" s="43"/>
    </row>
    <row r="37" spans="1:8" ht="15.75" hidden="1" customHeight="1" x14ac:dyDescent="0.25">
      <c r="A37" s="2">
        <v>31</v>
      </c>
      <c r="B37" s="37"/>
      <c r="C37" s="11" t="s">
        <v>62</v>
      </c>
      <c r="D37" s="13">
        <v>10000</v>
      </c>
      <c r="E37" s="13">
        <f t="shared" si="0"/>
        <v>300</v>
      </c>
      <c r="F37" s="13"/>
      <c r="G37" s="11" t="s">
        <v>81</v>
      </c>
      <c r="H37" s="41"/>
    </row>
    <row r="38" spans="1:8" ht="47.25" hidden="1" customHeight="1" x14ac:dyDescent="0.25">
      <c r="A38" s="2">
        <v>32</v>
      </c>
      <c r="B38" s="37"/>
      <c r="C38" s="26" t="s">
        <v>63</v>
      </c>
      <c r="D38" s="13">
        <v>12000</v>
      </c>
      <c r="E38" s="13">
        <f t="shared" si="0"/>
        <v>360</v>
      </c>
      <c r="F38" s="13"/>
      <c r="G38" s="4" t="s">
        <v>99</v>
      </c>
      <c r="H38" s="41"/>
    </row>
    <row r="39" spans="1:8" ht="15.75" x14ac:dyDescent="0.25">
      <c r="A39" s="2">
        <v>33</v>
      </c>
      <c r="B39" s="37"/>
      <c r="C39" s="39" t="s">
        <v>10</v>
      </c>
      <c r="D39" s="13">
        <v>10000</v>
      </c>
      <c r="E39" s="13">
        <f t="shared" si="0"/>
        <v>300</v>
      </c>
      <c r="F39" s="13">
        <f>D39-E39</f>
        <v>9700</v>
      </c>
      <c r="G39" s="4" t="s">
        <v>51</v>
      </c>
      <c r="H39" s="43"/>
    </row>
    <row r="40" spans="1:8" ht="31.5" hidden="1" customHeight="1" x14ac:dyDescent="0.25">
      <c r="A40" s="2">
        <v>34</v>
      </c>
      <c r="B40" s="38"/>
      <c r="C40" s="38"/>
      <c r="D40" s="13">
        <v>6000</v>
      </c>
      <c r="E40" s="13">
        <f t="shared" si="0"/>
        <v>180</v>
      </c>
      <c r="F40" s="13"/>
      <c r="G40" s="4" t="s">
        <v>104</v>
      </c>
      <c r="H40" s="41"/>
    </row>
    <row r="41" spans="1:8" ht="25.5" hidden="1" customHeight="1" x14ac:dyDescent="0.25">
      <c r="A41" s="2"/>
      <c r="B41" s="17" t="s">
        <v>6</v>
      </c>
      <c r="C41" s="18"/>
      <c r="D41" s="19">
        <f>SUM(D30:D40)</f>
        <v>102000</v>
      </c>
      <c r="E41" s="19">
        <f>SUM(E30:E40)</f>
        <v>3060</v>
      </c>
      <c r="F41" s="19"/>
      <c r="G41" s="18"/>
      <c r="H41" s="41"/>
    </row>
    <row r="42" spans="1:8" ht="31.5" hidden="1" customHeight="1" x14ac:dyDescent="0.25">
      <c r="A42" s="2">
        <v>35</v>
      </c>
      <c r="B42" s="39" t="s">
        <v>34</v>
      </c>
      <c r="C42" s="11" t="s">
        <v>34</v>
      </c>
      <c r="D42" s="13">
        <v>12000</v>
      </c>
      <c r="E42" s="13">
        <f t="shared" si="0"/>
        <v>360</v>
      </c>
      <c r="F42" s="13"/>
      <c r="G42" s="4" t="s">
        <v>87</v>
      </c>
      <c r="H42" s="41"/>
    </row>
    <row r="43" spans="1:8" ht="15.75" x14ac:dyDescent="0.25">
      <c r="A43" s="2">
        <v>36</v>
      </c>
      <c r="B43" s="37"/>
      <c r="C43" s="11" t="s">
        <v>15</v>
      </c>
      <c r="D43" s="13">
        <v>16000</v>
      </c>
      <c r="E43" s="13">
        <f t="shared" si="0"/>
        <v>480</v>
      </c>
      <c r="F43" s="13">
        <f t="shared" ref="F43:F44" si="6">D43-E43</f>
        <v>15520</v>
      </c>
      <c r="G43" s="11" t="s">
        <v>51</v>
      </c>
      <c r="H43" s="43"/>
    </row>
    <row r="44" spans="1:8" ht="15.75" x14ac:dyDescent="0.25">
      <c r="A44" s="2">
        <v>37</v>
      </c>
      <c r="B44" s="37"/>
      <c r="C44" s="11" t="s">
        <v>64</v>
      </c>
      <c r="D44" s="13">
        <v>10000</v>
      </c>
      <c r="E44" s="13">
        <f t="shared" si="0"/>
        <v>300</v>
      </c>
      <c r="F44" s="13">
        <f t="shared" si="6"/>
        <v>9700</v>
      </c>
      <c r="G44" s="11" t="s">
        <v>51</v>
      </c>
      <c r="H44" s="43"/>
    </row>
    <row r="45" spans="1:8" ht="15.75" hidden="1" customHeight="1" x14ac:dyDescent="0.25">
      <c r="A45" s="2">
        <v>38</v>
      </c>
      <c r="B45" s="37"/>
      <c r="C45" s="11" t="s">
        <v>65</v>
      </c>
      <c r="D45" s="13">
        <v>12000</v>
      </c>
      <c r="E45" s="13">
        <f t="shared" si="0"/>
        <v>360</v>
      </c>
      <c r="F45" s="13"/>
      <c r="G45" s="11" t="s">
        <v>85</v>
      </c>
      <c r="H45" s="41"/>
    </row>
    <row r="46" spans="1:8" ht="31.5" hidden="1" customHeight="1" x14ac:dyDescent="0.25">
      <c r="A46" s="2">
        <v>39</v>
      </c>
      <c r="B46" s="37"/>
      <c r="C46" s="39" t="s">
        <v>66</v>
      </c>
      <c r="D46" s="13">
        <v>3000</v>
      </c>
      <c r="E46" s="13">
        <f t="shared" si="0"/>
        <v>90</v>
      </c>
      <c r="F46" s="13"/>
      <c r="G46" s="4" t="s">
        <v>107</v>
      </c>
      <c r="H46" s="41"/>
    </row>
    <row r="47" spans="1:8" ht="15.75" hidden="1" customHeight="1" x14ac:dyDescent="0.25">
      <c r="A47" s="2">
        <v>40</v>
      </c>
      <c r="B47" s="37"/>
      <c r="C47" s="37"/>
      <c r="D47" s="13">
        <v>4000</v>
      </c>
      <c r="E47" s="13">
        <f t="shared" si="0"/>
        <v>120</v>
      </c>
      <c r="F47" s="13"/>
      <c r="G47" s="11" t="s">
        <v>86</v>
      </c>
      <c r="H47" s="41"/>
    </row>
    <row r="48" spans="1:8" ht="15.75" hidden="1" customHeight="1" x14ac:dyDescent="0.25">
      <c r="A48" s="2">
        <v>41</v>
      </c>
      <c r="B48" s="37"/>
      <c r="C48" s="38"/>
      <c r="D48" s="13">
        <v>5000</v>
      </c>
      <c r="E48" s="13">
        <f t="shared" si="0"/>
        <v>150</v>
      </c>
      <c r="F48" s="13"/>
      <c r="G48" s="11" t="s">
        <v>85</v>
      </c>
      <c r="H48" s="41"/>
    </row>
    <row r="49" spans="1:8" ht="15.75" hidden="1" customHeight="1" x14ac:dyDescent="0.25">
      <c r="A49" s="2">
        <v>42</v>
      </c>
      <c r="B49" s="37"/>
      <c r="C49" s="39" t="s">
        <v>67</v>
      </c>
      <c r="D49" s="13">
        <v>8000</v>
      </c>
      <c r="E49" s="13">
        <f t="shared" si="0"/>
        <v>240</v>
      </c>
      <c r="F49" s="13"/>
      <c r="G49" s="11" t="s">
        <v>85</v>
      </c>
      <c r="H49" s="41"/>
    </row>
    <row r="50" spans="1:8" ht="15.75" x14ac:dyDescent="0.25">
      <c r="A50" s="2">
        <v>43</v>
      </c>
      <c r="B50" s="37"/>
      <c r="C50" s="38"/>
      <c r="D50" s="13">
        <v>2000</v>
      </c>
      <c r="E50" s="13">
        <f t="shared" si="0"/>
        <v>60</v>
      </c>
      <c r="F50" s="13">
        <f t="shared" ref="F50:F51" si="7">D50-E50</f>
        <v>1940</v>
      </c>
      <c r="G50" s="11" t="s">
        <v>51</v>
      </c>
      <c r="H50" s="43"/>
    </row>
    <row r="51" spans="1:8" ht="15.75" x14ac:dyDescent="0.25">
      <c r="A51" s="2">
        <v>44</v>
      </c>
      <c r="B51" s="37"/>
      <c r="C51" s="39" t="s">
        <v>68</v>
      </c>
      <c r="D51" s="13">
        <v>6000</v>
      </c>
      <c r="E51" s="13">
        <f t="shared" si="0"/>
        <v>180</v>
      </c>
      <c r="F51" s="13">
        <f t="shared" si="7"/>
        <v>5820</v>
      </c>
      <c r="G51" s="11" t="s">
        <v>51</v>
      </c>
      <c r="H51" s="43"/>
    </row>
    <row r="52" spans="1:8" ht="31.5" hidden="1" customHeight="1" x14ac:dyDescent="0.25">
      <c r="A52" s="2">
        <v>45</v>
      </c>
      <c r="B52" s="37"/>
      <c r="C52" s="38"/>
      <c r="D52" s="13">
        <v>6000</v>
      </c>
      <c r="E52" s="13">
        <f t="shared" si="0"/>
        <v>180</v>
      </c>
      <c r="F52" s="13"/>
      <c r="G52" s="4" t="s">
        <v>113</v>
      </c>
      <c r="H52" s="41"/>
    </row>
    <row r="53" spans="1:8" ht="31.5" hidden="1" customHeight="1" x14ac:dyDescent="0.25">
      <c r="A53" s="2">
        <v>46</v>
      </c>
      <c r="B53" s="37"/>
      <c r="C53" s="39" t="s">
        <v>13</v>
      </c>
      <c r="D53" s="13">
        <v>5000</v>
      </c>
      <c r="E53" s="13">
        <f t="shared" si="0"/>
        <v>150</v>
      </c>
      <c r="F53" s="13"/>
      <c r="G53" s="4" t="s">
        <v>94</v>
      </c>
      <c r="H53" s="41"/>
    </row>
    <row r="54" spans="1:8" ht="15.75" hidden="1" customHeight="1" x14ac:dyDescent="0.25">
      <c r="A54" s="2">
        <v>47</v>
      </c>
      <c r="B54" s="37"/>
      <c r="C54" s="38"/>
      <c r="D54" s="13">
        <v>5000</v>
      </c>
      <c r="E54" s="13">
        <f t="shared" si="0"/>
        <v>150</v>
      </c>
      <c r="F54" s="13"/>
      <c r="G54" s="11" t="s">
        <v>85</v>
      </c>
      <c r="H54" s="41"/>
    </row>
    <row r="55" spans="1:8" ht="15.75" x14ac:dyDescent="0.25">
      <c r="A55" s="2">
        <v>48</v>
      </c>
      <c r="B55" s="37"/>
      <c r="C55" s="11" t="s">
        <v>14</v>
      </c>
      <c r="D55" s="13">
        <v>12000</v>
      </c>
      <c r="E55" s="13">
        <f t="shared" si="0"/>
        <v>360</v>
      </c>
      <c r="F55" s="13">
        <f t="shared" ref="F55:F56" si="8">D55-E55</f>
        <v>11640</v>
      </c>
      <c r="G55" s="11" t="s">
        <v>51</v>
      </c>
      <c r="H55" s="43"/>
    </row>
    <row r="56" spans="1:8" ht="15.75" x14ac:dyDescent="0.25">
      <c r="A56" s="2">
        <v>49</v>
      </c>
      <c r="B56" s="37"/>
      <c r="C56" s="39" t="s">
        <v>69</v>
      </c>
      <c r="D56" s="13">
        <v>8000</v>
      </c>
      <c r="E56" s="13">
        <f t="shared" si="0"/>
        <v>240</v>
      </c>
      <c r="F56" s="13">
        <f t="shared" si="8"/>
        <v>7760</v>
      </c>
      <c r="G56" s="11" t="s">
        <v>51</v>
      </c>
      <c r="H56" s="43"/>
    </row>
    <row r="57" spans="1:8" ht="15.75" hidden="1" customHeight="1" x14ac:dyDescent="0.25">
      <c r="A57" s="2">
        <v>50</v>
      </c>
      <c r="B57" s="37"/>
      <c r="C57" s="38"/>
      <c r="D57" s="13">
        <v>4000</v>
      </c>
      <c r="E57" s="13">
        <f t="shared" si="0"/>
        <v>120</v>
      </c>
      <c r="F57" s="13"/>
      <c r="G57" s="11" t="s">
        <v>88</v>
      </c>
      <c r="H57" s="41"/>
    </row>
    <row r="58" spans="1:8" ht="31.5" hidden="1" customHeight="1" x14ac:dyDescent="0.25">
      <c r="A58" s="2">
        <v>51</v>
      </c>
      <c r="B58" s="37"/>
      <c r="C58" s="39" t="s">
        <v>70</v>
      </c>
      <c r="D58" s="13">
        <v>5000</v>
      </c>
      <c r="E58" s="13">
        <f t="shared" si="0"/>
        <v>150</v>
      </c>
      <c r="F58" s="13"/>
      <c r="G58" s="4" t="s">
        <v>83</v>
      </c>
      <c r="H58" s="41"/>
    </row>
    <row r="59" spans="1:8" ht="15.75" hidden="1" customHeight="1" x14ac:dyDescent="0.25">
      <c r="A59" s="2">
        <v>52</v>
      </c>
      <c r="B59" s="38"/>
      <c r="C59" s="38"/>
      <c r="D59" s="13">
        <v>11000</v>
      </c>
      <c r="E59" s="13">
        <f t="shared" si="0"/>
        <v>330</v>
      </c>
      <c r="F59" s="13"/>
      <c r="G59" s="4" t="s">
        <v>84</v>
      </c>
      <c r="H59" s="41"/>
    </row>
    <row r="60" spans="1:8" ht="25.5" hidden="1" customHeight="1" x14ac:dyDescent="0.25">
      <c r="A60" s="2"/>
      <c r="B60" s="17" t="s">
        <v>6</v>
      </c>
      <c r="C60" s="18"/>
      <c r="D60" s="19">
        <f>SUM(D42:D59)</f>
        <v>134000</v>
      </c>
      <c r="E60" s="19">
        <f>SUM(E42:E59)</f>
        <v>4020</v>
      </c>
      <c r="F60" s="19"/>
      <c r="G60" s="18"/>
      <c r="H60" s="41"/>
    </row>
    <row r="61" spans="1:8" ht="15.75" x14ac:dyDescent="0.25">
      <c r="A61" s="2">
        <v>53</v>
      </c>
      <c r="B61" s="39" t="s">
        <v>16</v>
      </c>
      <c r="C61" s="11" t="s">
        <v>16</v>
      </c>
      <c r="D61" s="13">
        <v>10000</v>
      </c>
      <c r="E61" s="13">
        <f t="shared" si="0"/>
        <v>300</v>
      </c>
      <c r="F61" s="13">
        <f t="shared" ref="F61:F63" si="9">D61-E61</f>
        <v>9700</v>
      </c>
      <c r="G61" s="11" t="s">
        <v>51</v>
      </c>
      <c r="H61" s="43"/>
    </row>
    <row r="62" spans="1:8" ht="15.75" x14ac:dyDescent="0.25">
      <c r="A62" s="2">
        <v>54</v>
      </c>
      <c r="B62" s="37"/>
      <c r="C62" s="11" t="s">
        <v>19</v>
      </c>
      <c r="D62" s="13">
        <v>10000</v>
      </c>
      <c r="E62" s="13">
        <f t="shared" si="0"/>
        <v>300</v>
      </c>
      <c r="F62" s="13">
        <f t="shared" si="9"/>
        <v>9700</v>
      </c>
      <c r="G62" s="4" t="s">
        <v>82</v>
      </c>
      <c r="H62" s="43"/>
    </row>
    <row r="63" spans="1:8" ht="15.75" x14ac:dyDescent="0.25">
      <c r="A63" s="2">
        <v>55</v>
      </c>
      <c r="B63" s="37"/>
      <c r="C63" s="39" t="s">
        <v>18</v>
      </c>
      <c r="D63" s="13">
        <v>7000</v>
      </c>
      <c r="E63" s="13">
        <f t="shared" si="0"/>
        <v>210</v>
      </c>
      <c r="F63" s="13">
        <f t="shared" si="9"/>
        <v>6790</v>
      </c>
      <c r="G63" s="4" t="s">
        <v>82</v>
      </c>
      <c r="H63" s="43"/>
    </row>
    <row r="64" spans="1:8" ht="15.75" hidden="1" customHeight="1" x14ac:dyDescent="0.25">
      <c r="A64" s="2">
        <v>56</v>
      </c>
      <c r="B64" s="37"/>
      <c r="C64" s="38"/>
      <c r="D64" s="13">
        <v>3000</v>
      </c>
      <c r="E64" s="13">
        <f t="shared" si="0"/>
        <v>90</v>
      </c>
      <c r="F64" s="13"/>
      <c r="G64" s="4" t="s">
        <v>89</v>
      </c>
      <c r="H64" s="41"/>
    </row>
    <row r="65" spans="1:8" ht="15.75" x14ac:dyDescent="0.25">
      <c r="A65" s="2">
        <v>57</v>
      </c>
      <c r="B65" s="37"/>
      <c r="C65" s="11" t="s">
        <v>17</v>
      </c>
      <c r="D65" s="13">
        <v>12000</v>
      </c>
      <c r="E65" s="13">
        <f t="shared" si="0"/>
        <v>360</v>
      </c>
      <c r="F65" s="13">
        <f t="shared" ref="F65:F66" si="10">D65-E65</f>
        <v>11640</v>
      </c>
      <c r="G65" s="11" t="s">
        <v>51</v>
      </c>
      <c r="H65" s="43"/>
    </row>
    <row r="66" spans="1:8" ht="15.75" x14ac:dyDescent="0.25">
      <c r="A66" s="2">
        <v>58</v>
      </c>
      <c r="B66" s="37"/>
      <c r="C66" s="11" t="s">
        <v>71</v>
      </c>
      <c r="D66" s="13">
        <v>12000</v>
      </c>
      <c r="E66" s="13">
        <f t="shared" si="0"/>
        <v>360</v>
      </c>
      <c r="F66" s="13">
        <f t="shared" si="10"/>
        <v>11640</v>
      </c>
      <c r="G66" s="11" t="s">
        <v>51</v>
      </c>
      <c r="H66" s="43"/>
    </row>
    <row r="67" spans="1:8" ht="15.75" hidden="1" customHeight="1" x14ac:dyDescent="0.25">
      <c r="A67" s="2">
        <v>59</v>
      </c>
      <c r="B67" s="37"/>
      <c r="C67" s="39" t="s">
        <v>72</v>
      </c>
      <c r="D67" s="13">
        <v>8000</v>
      </c>
      <c r="E67" s="13">
        <f t="shared" si="0"/>
        <v>240</v>
      </c>
      <c r="F67" s="13"/>
      <c r="G67" s="4" t="s">
        <v>90</v>
      </c>
      <c r="H67" s="41"/>
    </row>
    <row r="68" spans="1:8" ht="31.5" hidden="1" customHeight="1" x14ac:dyDescent="0.25">
      <c r="A68" s="2">
        <v>60</v>
      </c>
      <c r="B68" s="37"/>
      <c r="C68" s="38"/>
      <c r="D68" s="13">
        <v>2000</v>
      </c>
      <c r="E68" s="13">
        <f t="shared" si="0"/>
        <v>60</v>
      </c>
      <c r="F68" s="13"/>
      <c r="G68" s="4" t="s">
        <v>108</v>
      </c>
      <c r="H68" s="41"/>
    </row>
    <row r="69" spans="1:8" ht="47.25" hidden="1" customHeight="1" x14ac:dyDescent="0.25">
      <c r="A69" s="2">
        <v>61</v>
      </c>
      <c r="B69" s="37"/>
      <c r="C69" s="26" t="s">
        <v>73</v>
      </c>
      <c r="D69" s="13">
        <v>10000</v>
      </c>
      <c r="E69" s="13">
        <f t="shared" si="0"/>
        <v>300</v>
      </c>
      <c r="F69" s="13"/>
      <c r="G69" s="4" t="s">
        <v>103</v>
      </c>
      <c r="H69" s="41"/>
    </row>
    <row r="70" spans="1:8" ht="25.5" hidden="1" customHeight="1" x14ac:dyDescent="0.25">
      <c r="A70" s="2"/>
      <c r="B70" s="17" t="s">
        <v>6</v>
      </c>
      <c r="C70" s="18"/>
      <c r="D70" s="19">
        <f>SUM(D61:D69)</f>
        <v>74000</v>
      </c>
      <c r="E70" s="19">
        <f>SUM(E61:E69)</f>
        <v>2220</v>
      </c>
      <c r="F70" s="19"/>
      <c r="G70" s="18"/>
      <c r="H70" s="41"/>
    </row>
    <row r="71" spans="1:8" ht="34.5" hidden="1" customHeight="1" x14ac:dyDescent="0.25">
      <c r="A71" s="2">
        <v>62</v>
      </c>
      <c r="B71" s="39" t="s">
        <v>20</v>
      </c>
      <c r="C71" s="39" t="s">
        <v>20</v>
      </c>
      <c r="D71" s="13">
        <v>7000</v>
      </c>
      <c r="E71" s="13">
        <f t="shared" ref="E71:E84" si="11">D71*3%</f>
        <v>210</v>
      </c>
      <c r="F71" s="13"/>
      <c r="G71" s="4" t="s">
        <v>92</v>
      </c>
      <c r="H71" s="41"/>
    </row>
    <row r="72" spans="1:8" ht="20.25" hidden="1" customHeight="1" x14ac:dyDescent="0.25">
      <c r="A72" s="2">
        <v>63</v>
      </c>
      <c r="B72" s="37"/>
      <c r="C72" s="38"/>
      <c r="D72" s="13">
        <v>5000</v>
      </c>
      <c r="E72" s="13">
        <f t="shared" si="11"/>
        <v>150</v>
      </c>
      <c r="F72" s="13"/>
      <c r="G72" s="4" t="s">
        <v>112</v>
      </c>
      <c r="H72" s="41"/>
    </row>
    <row r="73" spans="1:8" ht="17.25" customHeight="1" x14ac:dyDescent="0.25">
      <c r="A73" s="2">
        <v>64</v>
      </c>
      <c r="B73" s="37"/>
      <c r="C73" s="11" t="s">
        <v>35</v>
      </c>
      <c r="D73" s="13">
        <v>12000</v>
      </c>
      <c r="E73" s="13">
        <f t="shared" si="11"/>
        <v>360</v>
      </c>
      <c r="F73" s="13">
        <f>D73-E73</f>
        <v>11640</v>
      </c>
      <c r="G73" s="11" t="s">
        <v>51</v>
      </c>
      <c r="H73" s="43"/>
    </row>
    <row r="74" spans="1:8" ht="32.25" hidden="1" customHeight="1" x14ac:dyDescent="0.25">
      <c r="A74" s="2">
        <v>65</v>
      </c>
      <c r="B74" s="37"/>
      <c r="C74" s="11" t="s">
        <v>74</v>
      </c>
      <c r="D74" s="13">
        <v>10000</v>
      </c>
      <c r="E74" s="13">
        <f t="shared" si="11"/>
        <v>300</v>
      </c>
      <c r="F74" s="13"/>
      <c r="G74" s="27" t="s">
        <v>114</v>
      </c>
      <c r="H74" s="41"/>
    </row>
    <row r="75" spans="1:8" ht="19.5" customHeight="1" x14ac:dyDescent="0.25">
      <c r="A75" s="2">
        <v>66</v>
      </c>
      <c r="B75" s="37"/>
      <c r="C75" s="11" t="s">
        <v>75</v>
      </c>
      <c r="D75" s="13">
        <v>10000</v>
      </c>
      <c r="E75" s="13">
        <f t="shared" si="11"/>
        <v>300</v>
      </c>
      <c r="F75" s="13">
        <f t="shared" ref="F75:F76" si="12">D75-E75</f>
        <v>9700</v>
      </c>
      <c r="G75" s="11" t="s">
        <v>51</v>
      </c>
      <c r="H75" s="43"/>
    </row>
    <row r="76" spans="1:8" ht="17.25" customHeight="1" x14ac:dyDescent="0.25">
      <c r="A76" s="2">
        <v>67</v>
      </c>
      <c r="B76" s="37"/>
      <c r="C76" s="11" t="s">
        <v>33</v>
      </c>
      <c r="D76" s="13">
        <v>12000</v>
      </c>
      <c r="E76" s="13">
        <f t="shared" si="11"/>
        <v>360</v>
      </c>
      <c r="F76" s="13">
        <f t="shared" si="12"/>
        <v>11640</v>
      </c>
      <c r="G76" s="11" t="s">
        <v>82</v>
      </c>
      <c r="H76" s="43"/>
    </row>
    <row r="77" spans="1:8" ht="31.5" hidden="1" customHeight="1" x14ac:dyDescent="0.25">
      <c r="A77" s="2"/>
      <c r="B77" s="17" t="s">
        <v>6</v>
      </c>
      <c r="C77" s="18"/>
      <c r="D77" s="19">
        <f>SUM(D71:D76)</f>
        <v>56000</v>
      </c>
      <c r="E77" s="19">
        <f>SUM(E71:E76)</f>
        <v>1680</v>
      </c>
      <c r="F77" s="19"/>
      <c r="G77" s="22"/>
      <c r="H77" s="41"/>
    </row>
    <row r="78" spans="1:8" ht="15.75" x14ac:dyDescent="0.25">
      <c r="A78" s="2">
        <v>68</v>
      </c>
      <c r="B78" s="39" t="s">
        <v>21</v>
      </c>
      <c r="C78" s="11" t="s">
        <v>21</v>
      </c>
      <c r="D78" s="13">
        <v>12000</v>
      </c>
      <c r="E78" s="13">
        <f t="shared" si="11"/>
        <v>360</v>
      </c>
      <c r="F78" s="13">
        <f t="shared" ref="F78:F79" si="13">D78-E78</f>
        <v>11640</v>
      </c>
      <c r="G78" s="4" t="s">
        <v>51</v>
      </c>
      <c r="H78" s="43"/>
    </row>
    <row r="79" spans="1:8" ht="15.75" x14ac:dyDescent="0.25">
      <c r="A79" s="2">
        <v>69</v>
      </c>
      <c r="B79" s="37"/>
      <c r="C79" s="11" t="s">
        <v>22</v>
      </c>
      <c r="D79" s="13">
        <v>12000</v>
      </c>
      <c r="E79" s="13">
        <f t="shared" si="11"/>
        <v>360</v>
      </c>
      <c r="F79" s="13">
        <f t="shared" si="13"/>
        <v>11640</v>
      </c>
      <c r="G79" s="4" t="s">
        <v>51</v>
      </c>
      <c r="H79" s="43"/>
    </row>
    <row r="80" spans="1:8" ht="15.75" hidden="1" customHeight="1" x14ac:dyDescent="0.25">
      <c r="A80" s="2">
        <v>70</v>
      </c>
      <c r="B80" s="37"/>
      <c r="C80" s="11" t="s">
        <v>52</v>
      </c>
      <c r="D80" s="13">
        <v>10000</v>
      </c>
      <c r="E80" s="13">
        <f t="shared" si="11"/>
        <v>300</v>
      </c>
      <c r="F80" s="13"/>
      <c r="G80" s="11" t="s">
        <v>85</v>
      </c>
      <c r="H80" s="41"/>
    </row>
    <row r="81" spans="1:8" ht="15.75" x14ac:dyDescent="0.25">
      <c r="A81" s="2">
        <v>71</v>
      </c>
      <c r="B81" s="37"/>
      <c r="C81" s="11" t="s">
        <v>53</v>
      </c>
      <c r="D81" s="13">
        <v>10000</v>
      </c>
      <c r="E81" s="13">
        <f t="shared" si="11"/>
        <v>300</v>
      </c>
      <c r="F81" s="13">
        <f>D81-E81</f>
        <v>9700</v>
      </c>
      <c r="G81" s="4" t="s">
        <v>51</v>
      </c>
      <c r="H81" s="43"/>
    </row>
    <row r="82" spans="1:8" ht="15.75" hidden="1" customHeight="1" x14ac:dyDescent="0.25">
      <c r="A82" s="2">
        <v>72</v>
      </c>
      <c r="B82" s="37"/>
      <c r="C82" s="11" t="s">
        <v>54</v>
      </c>
      <c r="D82" s="13">
        <v>10000</v>
      </c>
      <c r="E82" s="13">
        <f t="shared" si="11"/>
        <v>300</v>
      </c>
      <c r="F82" s="13"/>
      <c r="G82" s="4" t="s">
        <v>57</v>
      </c>
      <c r="H82" s="41"/>
    </row>
    <row r="83" spans="1:8" ht="15.75" hidden="1" customHeight="1" x14ac:dyDescent="0.25">
      <c r="A83" s="2">
        <v>73</v>
      </c>
      <c r="B83" s="37"/>
      <c r="C83" s="11" t="s">
        <v>55</v>
      </c>
      <c r="D83" s="13">
        <v>10000</v>
      </c>
      <c r="E83" s="13">
        <f t="shared" si="11"/>
        <v>300</v>
      </c>
      <c r="F83" s="13"/>
      <c r="G83" s="11" t="s">
        <v>57</v>
      </c>
      <c r="H83" s="41"/>
    </row>
    <row r="84" spans="1:8" ht="15.75" x14ac:dyDescent="0.25">
      <c r="A84" s="2">
        <v>74</v>
      </c>
      <c r="B84" s="37"/>
      <c r="C84" s="11" t="s">
        <v>56</v>
      </c>
      <c r="D84" s="13">
        <v>10000</v>
      </c>
      <c r="E84" s="13">
        <f t="shared" si="11"/>
        <v>300</v>
      </c>
      <c r="F84" s="13">
        <f>D84-E84</f>
        <v>9700</v>
      </c>
      <c r="G84" s="11" t="s">
        <v>51</v>
      </c>
      <c r="H84" s="43"/>
    </row>
    <row r="85" spans="1:8" ht="15.75" hidden="1" customHeight="1" x14ac:dyDescent="0.25">
      <c r="A85" s="2"/>
      <c r="B85" s="17" t="s">
        <v>6</v>
      </c>
      <c r="C85" s="18"/>
      <c r="D85" s="19">
        <f>D84+D83+D82+D81+D80+D79+D78</f>
        <v>74000</v>
      </c>
      <c r="E85" s="19">
        <f>SUM(E78:E84)</f>
        <v>2220</v>
      </c>
      <c r="F85" s="19"/>
      <c r="G85" s="18"/>
      <c r="H85" s="41"/>
    </row>
    <row r="86" spans="1:8" ht="15.75" x14ac:dyDescent="0.25">
      <c r="A86" s="2">
        <v>75</v>
      </c>
      <c r="B86" s="39" t="s">
        <v>23</v>
      </c>
      <c r="C86" s="11" t="s">
        <v>23</v>
      </c>
      <c r="D86" s="13">
        <v>10000</v>
      </c>
      <c r="E86" s="13">
        <f t="shared" ref="E86:E94" si="14">D86*3%</f>
        <v>300</v>
      </c>
      <c r="F86" s="13">
        <f t="shared" ref="F86:F87" si="15">D86-E86</f>
        <v>9700</v>
      </c>
      <c r="G86" s="11" t="s">
        <v>51</v>
      </c>
      <c r="H86" s="43"/>
    </row>
    <row r="87" spans="1:8" ht="15.75" x14ac:dyDescent="0.25">
      <c r="A87" s="2">
        <v>76</v>
      </c>
      <c r="B87" s="37"/>
      <c r="C87" s="11" t="s">
        <v>27</v>
      </c>
      <c r="D87" s="13">
        <v>12000</v>
      </c>
      <c r="E87" s="13">
        <f t="shared" si="14"/>
        <v>360</v>
      </c>
      <c r="F87" s="13">
        <f t="shared" si="15"/>
        <v>11640</v>
      </c>
      <c r="G87" s="11" t="s">
        <v>51</v>
      </c>
      <c r="H87" s="43"/>
    </row>
    <row r="88" spans="1:8" ht="31.5" hidden="1" customHeight="1" x14ac:dyDescent="0.25">
      <c r="A88" s="2">
        <v>77</v>
      </c>
      <c r="B88" s="37"/>
      <c r="C88" s="11" t="s">
        <v>76</v>
      </c>
      <c r="D88" s="13">
        <v>10000</v>
      </c>
      <c r="E88" s="13">
        <f t="shared" si="14"/>
        <v>300</v>
      </c>
      <c r="F88" s="13"/>
      <c r="G88" s="4" t="s">
        <v>107</v>
      </c>
      <c r="H88" s="41"/>
    </row>
    <row r="89" spans="1:8" ht="15.75" x14ac:dyDescent="0.25">
      <c r="A89" s="2">
        <v>78</v>
      </c>
      <c r="B89" s="37"/>
      <c r="C89" s="11" t="s">
        <v>77</v>
      </c>
      <c r="D89" s="13">
        <v>10000</v>
      </c>
      <c r="E89" s="13">
        <f t="shared" si="14"/>
        <v>300</v>
      </c>
      <c r="F89" s="13">
        <f t="shared" ref="F89:F90" si="16">D89-E89</f>
        <v>9700</v>
      </c>
      <c r="G89" s="11" t="s">
        <v>51</v>
      </c>
      <c r="H89" s="43"/>
    </row>
    <row r="90" spans="1:8" ht="15.75" x14ac:dyDescent="0.25">
      <c r="A90" s="2">
        <v>79</v>
      </c>
      <c r="B90" s="37"/>
      <c r="C90" s="11" t="s">
        <v>26</v>
      </c>
      <c r="D90" s="13">
        <v>10000</v>
      </c>
      <c r="E90" s="13">
        <f t="shared" si="14"/>
        <v>300</v>
      </c>
      <c r="F90" s="13">
        <f t="shared" si="16"/>
        <v>9700</v>
      </c>
      <c r="G90" s="11" t="s">
        <v>51</v>
      </c>
      <c r="H90" s="43"/>
    </row>
    <row r="91" spans="1:8" ht="47.25" hidden="1" customHeight="1" x14ac:dyDescent="0.25">
      <c r="A91" s="2">
        <v>80</v>
      </c>
      <c r="B91" s="37"/>
      <c r="C91" s="39" t="s">
        <v>78</v>
      </c>
      <c r="D91" s="13">
        <v>5000</v>
      </c>
      <c r="E91" s="13">
        <f t="shared" si="14"/>
        <v>150</v>
      </c>
      <c r="F91" s="13"/>
      <c r="G91" s="4" t="s">
        <v>91</v>
      </c>
      <c r="H91" s="41"/>
    </row>
    <row r="92" spans="1:8" ht="15.75" x14ac:dyDescent="0.25">
      <c r="A92" s="2">
        <v>81</v>
      </c>
      <c r="B92" s="37"/>
      <c r="C92" s="38"/>
      <c r="D92" s="13">
        <v>5000</v>
      </c>
      <c r="E92" s="13">
        <f t="shared" si="14"/>
        <v>150</v>
      </c>
      <c r="F92" s="13">
        <f>D92-E92</f>
        <v>4850</v>
      </c>
      <c r="G92" s="11" t="s">
        <v>51</v>
      </c>
      <c r="H92" s="43"/>
    </row>
    <row r="93" spans="1:8" ht="16.5" hidden="1" customHeight="1" x14ac:dyDescent="0.25">
      <c r="A93" s="2">
        <v>82</v>
      </c>
      <c r="B93" s="37"/>
      <c r="C93" s="39" t="s">
        <v>28</v>
      </c>
      <c r="D93" s="13">
        <v>7000</v>
      </c>
      <c r="E93" s="13">
        <f t="shared" si="14"/>
        <v>210</v>
      </c>
      <c r="F93" s="13"/>
      <c r="G93" s="4" t="s">
        <v>90</v>
      </c>
      <c r="H93" s="41"/>
    </row>
    <row r="94" spans="1:8" ht="28.5" hidden="1" customHeight="1" x14ac:dyDescent="0.25">
      <c r="A94" s="2">
        <v>83</v>
      </c>
      <c r="B94" s="38"/>
      <c r="C94" s="38"/>
      <c r="D94" s="13">
        <v>3000</v>
      </c>
      <c r="E94" s="13">
        <f t="shared" si="14"/>
        <v>90</v>
      </c>
      <c r="F94" s="13"/>
      <c r="G94" s="4" t="s">
        <v>109</v>
      </c>
      <c r="H94" s="41"/>
    </row>
    <row r="95" spans="1:8" ht="15.75" hidden="1" customHeight="1" x14ac:dyDescent="0.25">
      <c r="A95" s="2"/>
      <c r="B95" s="17" t="s">
        <v>6</v>
      </c>
      <c r="C95" s="18"/>
      <c r="D95" s="19">
        <f>SUM(D86:D94)</f>
        <v>72000</v>
      </c>
      <c r="E95" s="19">
        <f>SUM(E86:E94)</f>
        <v>2160</v>
      </c>
      <c r="F95" s="19"/>
      <c r="G95" s="18"/>
      <c r="H95" s="41"/>
    </row>
    <row r="96" spans="1:8" ht="18" customHeight="1" x14ac:dyDescent="0.25">
      <c r="A96" s="2">
        <v>84</v>
      </c>
      <c r="B96" s="39" t="s">
        <v>24</v>
      </c>
      <c r="C96" s="11" t="s">
        <v>79</v>
      </c>
      <c r="D96" s="13">
        <v>10000</v>
      </c>
      <c r="E96" s="13">
        <f t="shared" ref="E96:E100" si="17">D96*3%</f>
        <v>300</v>
      </c>
      <c r="F96" s="13">
        <f>D96-E96</f>
        <v>9700</v>
      </c>
      <c r="G96" s="4" t="s">
        <v>51</v>
      </c>
      <c r="H96" s="43"/>
    </row>
    <row r="97" spans="1:8" ht="15.75" hidden="1" customHeight="1" x14ac:dyDescent="0.25">
      <c r="A97" s="2">
        <v>85</v>
      </c>
      <c r="B97" s="37"/>
      <c r="C97" s="11" t="s">
        <v>30</v>
      </c>
      <c r="D97" s="13">
        <v>12000</v>
      </c>
      <c r="E97" s="13">
        <f t="shared" si="17"/>
        <v>360</v>
      </c>
      <c r="F97" s="13"/>
      <c r="G97" s="4" t="s">
        <v>85</v>
      </c>
      <c r="H97" s="41"/>
    </row>
    <row r="98" spans="1:8" ht="15.75" x14ac:dyDescent="0.25">
      <c r="A98" s="2">
        <v>86</v>
      </c>
      <c r="B98" s="37"/>
      <c r="C98" s="11" t="s">
        <v>31</v>
      </c>
      <c r="D98" s="13">
        <v>12000</v>
      </c>
      <c r="E98" s="13">
        <f t="shared" si="17"/>
        <v>360</v>
      </c>
      <c r="F98" s="13">
        <f t="shared" ref="F98:F100" si="18">D98-E98</f>
        <v>11640</v>
      </c>
      <c r="G98" s="4" t="s">
        <v>51</v>
      </c>
      <c r="H98" s="43"/>
    </row>
    <row r="99" spans="1:8" ht="15.75" x14ac:dyDescent="0.25">
      <c r="A99" s="2">
        <v>87</v>
      </c>
      <c r="B99" s="37"/>
      <c r="C99" s="11" t="s">
        <v>29</v>
      </c>
      <c r="D99" s="13">
        <v>10000</v>
      </c>
      <c r="E99" s="13">
        <f t="shared" si="17"/>
        <v>300</v>
      </c>
      <c r="F99" s="13">
        <f t="shared" si="18"/>
        <v>9700</v>
      </c>
      <c r="G99" s="4" t="s">
        <v>51</v>
      </c>
      <c r="H99" s="43"/>
    </row>
    <row r="100" spans="1:8" ht="15.75" x14ac:dyDescent="0.25">
      <c r="A100" s="2">
        <v>88</v>
      </c>
      <c r="B100" s="37"/>
      <c r="C100" s="11" t="s">
        <v>80</v>
      </c>
      <c r="D100" s="13">
        <v>12000</v>
      </c>
      <c r="E100" s="13">
        <f t="shared" si="17"/>
        <v>360</v>
      </c>
      <c r="F100" s="13">
        <f t="shared" si="18"/>
        <v>11640</v>
      </c>
      <c r="G100" s="4" t="s">
        <v>51</v>
      </c>
      <c r="H100" s="44"/>
    </row>
    <row r="101" spans="1:8" ht="20.25" hidden="1" customHeight="1" x14ac:dyDescent="0.25">
      <c r="A101" s="2"/>
      <c r="B101" s="17" t="s">
        <v>6</v>
      </c>
      <c r="C101" s="18"/>
      <c r="D101" s="19">
        <f>D100+D99+D98+D97+D96</f>
        <v>56000</v>
      </c>
      <c r="E101" s="19">
        <f>SUM(E96:E100)</f>
        <v>1680</v>
      </c>
      <c r="F101" s="19"/>
      <c r="G101" s="18"/>
      <c r="H101" s="18"/>
    </row>
    <row r="102" spans="1:8" ht="15.75" hidden="1" x14ac:dyDescent="0.25">
      <c r="A102" s="2"/>
      <c r="B102" s="20" t="s">
        <v>25</v>
      </c>
      <c r="C102" s="21"/>
      <c r="D102" s="23">
        <f>D101+D95+D85+D77+D70+D60+D41+D29+D19</f>
        <v>760000</v>
      </c>
      <c r="E102" s="23">
        <f>E101+E95+E85+E77+E70+E60+E41+E29+E19</f>
        <v>22701</v>
      </c>
      <c r="F102" s="23"/>
      <c r="G102" s="21"/>
      <c r="H102" s="21"/>
    </row>
    <row r="103" spans="1:8" ht="15.75" x14ac:dyDescent="0.25">
      <c r="A103" s="2"/>
      <c r="B103" s="11"/>
      <c r="C103" s="11"/>
      <c r="D103" s="30">
        <f>D100+D99+D98+D96+D92+D90+D89+D87+D86+D84+D81+D79+D78+D76+D75+D73+D66+D65+D63+D62+D61+D56+D55+D51+D50+D44+D39+D36+D43+D35+D34+D31+D30+D28+D26+D24+D23+D21+D20+D17+D12+D9+D8+D6+D5</f>
        <v>453500</v>
      </c>
      <c r="E103" s="30">
        <f>E100+E99+E98+E96+E92+E90+E89+E87+E86+E84+E81+E79+E78+E76+E75+E73+E66+E65+E63+E62+E61+E56+E55+E51+E50+E44+E39+E36+E43+E35+E34+E31+E30+E28+E26+E24+E23+E21+E20+E17+E12+E9+E8+E6+E5</f>
        <v>13605</v>
      </c>
      <c r="F103" s="30">
        <f>F100+F99+F98+F96+F92+F90+F89+F87+F86+F84+F81+F79+F78+F76+F75+F73+F66+F65+F63+F62+F61+F56+F55+F51+F50+F44+F39+F36+F43+F35+F34+F31+F30+F28+F26+F24+F23+F21+F20+F17+F12+F9+F8+F6+F5</f>
        <v>439895</v>
      </c>
      <c r="G103" s="11"/>
      <c r="H103" s="11"/>
    </row>
    <row r="104" spans="1:8" ht="15.75" x14ac:dyDescent="0.25">
      <c r="A104" s="2"/>
      <c r="B104" s="11"/>
      <c r="C104" s="11"/>
      <c r="D104" s="11"/>
      <c r="E104" s="11"/>
      <c r="F104" s="11"/>
      <c r="G104" s="11"/>
      <c r="H104" s="11"/>
    </row>
  </sheetData>
  <autoFilter ref="A4:H102">
    <filterColumn colId="6">
      <filters>
        <filter val="გარე განათების მოწყობა"/>
        <filter val="გარე განათების მოწყობა(ვახტანგეთის უბანში)"/>
      </filters>
    </filterColumn>
  </autoFilter>
  <mergeCells count="30">
    <mergeCell ref="A1:H3"/>
    <mergeCell ref="B5:B18"/>
    <mergeCell ref="C6:C7"/>
    <mergeCell ref="C9:C11"/>
    <mergeCell ref="C12:C13"/>
    <mergeCell ref="C14:C15"/>
    <mergeCell ref="C17:C18"/>
    <mergeCell ref="H5:H100"/>
    <mergeCell ref="B42:B59"/>
    <mergeCell ref="C46:C48"/>
    <mergeCell ref="C49:C50"/>
    <mergeCell ref="C51:C52"/>
    <mergeCell ref="C53:C54"/>
    <mergeCell ref="C56:C57"/>
    <mergeCell ref="C58:C59"/>
    <mergeCell ref="B20:B28"/>
    <mergeCell ref="C24:C25"/>
    <mergeCell ref="B30:B40"/>
    <mergeCell ref="C31:C32"/>
    <mergeCell ref="C39:C40"/>
    <mergeCell ref="B96:B100"/>
    <mergeCell ref="C67:C68"/>
    <mergeCell ref="B78:B84"/>
    <mergeCell ref="B86:B94"/>
    <mergeCell ref="C91:C92"/>
    <mergeCell ref="C93:C94"/>
    <mergeCell ref="B71:B76"/>
    <mergeCell ref="C71:C72"/>
    <mergeCell ref="B61:B69"/>
    <mergeCell ref="C63:C64"/>
  </mergeCells>
  <pageMargins left="0.7" right="0.7" top="0.75" bottom="0.75" header="0.3" footer="0.3"/>
  <pageSetup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04"/>
  <sheetViews>
    <sheetView workbookViewId="0">
      <selection activeCell="I109" sqref="I109"/>
    </sheetView>
  </sheetViews>
  <sheetFormatPr defaultRowHeight="15" x14ac:dyDescent="0.25"/>
  <cols>
    <col min="1" max="1" width="4.5703125" customWidth="1"/>
    <col min="2" max="2" width="15.85546875" customWidth="1"/>
    <col min="3" max="4" width="18.28515625" customWidth="1"/>
    <col min="5" max="5" width="12.42578125" customWidth="1"/>
    <col min="6" max="7" width="9.85546875" customWidth="1"/>
    <col min="8" max="8" width="11.28515625" customWidth="1"/>
    <col min="9" max="9" width="42" customWidth="1"/>
    <col min="10" max="10" width="15.42578125" customWidth="1"/>
  </cols>
  <sheetData>
    <row r="1" spans="1:10" x14ac:dyDescent="0.25">
      <c r="A1" s="35" t="s">
        <v>36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31.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25.5" x14ac:dyDescent="0.25">
      <c r="A4" s="1" t="s">
        <v>0</v>
      </c>
      <c r="B4" s="14" t="s">
        <v>1</v>
      </c>
      <c r="C4" s="14" t="s">
        <v>2</v>
      </c>
      <c r="D4" s="15" t="s">
        <v>43</v>
      </c>
      <c r="E4" s="15" t="s">
        <v>121</v>
      </c>
      <c r="F4" s="15" t="s">
        <v>118</v>
      </c>
      <c r="G4" s="15" t="s">
        <v>120</v>
      </c>
      <c r="H4" s="15" t="s">
        <v>119</v>
      </c>
      <c r="I4" s="14" t="s">
        <v>49</v>
      </c>
      <c r="J4" s="15" t="s">
        <v>50</v>
      </c>
    </row>
    <row r="5" spans="1:10" ht="15.75" hidden="1" x14ac:dyDescent="0.25">
      <c r="A5" s="2">
        <v>1</v>
      </c>
      <c r="B5" s="39" t="s">
        <v>3</v>
      </c>
      <c r="C5" s="11" t="s">
        <v>37</v>
      </c>
      <c r="D5" s="13">
        <v>10000</v>
      </c>
      <c r="E5" s="13"/>
      <c r="F5" s="13">
        <f>D5*3%</f>
        <v>300</v>
      </c>
      <c r="G5" s="13"/>
      <c r="H5" s="13"/>
      <c r="I5" s="11" t="s">
        <v>51</v>
      </c>
      <c r="J5" s="11"/>
    </row>
    <row r="6" spans="1:10" ht="15.75" hidden="1" x14ac:dyDescent="0.25">
      <c r="A6" s="2">
        <v>2</v>
      </c>
      <c r="B6" s="37"/>
      <c r="C6" s="39" t="s">
        <v>4</v>
      </c>
      <c r="D6" s="13">
        <v>6000</v>
      </c>
      <c r="E6" s="13"/>
      <c r="F6" s="13">
        <f t="shared" ref="F6:F69" si="0">D6*3%</f>
        <v>180</v>
      </c>
      <c r="G6" s="13"/>
      <c r="H6" s="13"/>
      <c r="I6" s="4" t="s">
        <v>51</v>
      </c>
      <c r="J6" s="11"/>
    </row>
    <row r="7" spans="1:10" ht="15.75" hidden="1" x14ac:dyDescent="0.25">
      <c r="A7" s="2">
        <v>3</v>
      </c>
      <c r="B7" s="37"/>
      <c r="C7" s="38"/>
      <c r="D7" s="13">
        <v>4000</v>
      </c>
      <c r="E7" s="13"/>
      <c r="F7" s="13">
        <f t="shared" si="0"/>
        <v>120</v>
      </c>
      <c r="G7" s="13"/>
      <c r="H7" s="13"/>
      <c r="I7" s="4" t="s">
        <v>97</v>
      </c>
      <c r="J7" s="11"/>
    </row>
    <row r="8" spans="1:10" ht="15.75" hidden="1" x14ac:dyDescent="0.25">
      <c r="A8" s="2">
        <v>4</v>
      </c>
      <c r="B8" s="37"/>
      <c r="C8" s="11" t="s">
        <v>38</v>
      </c>
      <c r="D8" s="13">
        <v>10000</v>
      </c>
      <c r="E8" s="13"/>
      <c r="F8" s="13">
        <f t="shared" si="0"/>
        <v>300</v>
      </c>
      <c r="G8" s="13"/>
      <c r="H8" s="13"/>
      <c r="I8" s="4" t="s">
        <v>51</v>
      </c>
      <c r="J8" s="11"/>
    </row>
    <row r="9" spans="1:10" ht="15.75" hidden="1" x14ac:dyDescent="0.25">
      <c r="A9" s="2">
        <v>5</v>
      </c>
      <c r="B9" s="37"/>
      <c r="C9" s="39" t="s">
        <v>39</v>
      </c>
      <c r="D9" s="13">
        <v>2500</v>
      </c>
      <c r="E9" s="13"/>
      <c r="F9" s="13">
        <f t="shared" si="0"/>
        <v>75</v>
      </c>
      <c r="G9" s="13"/>
      <c r="H9" s="13"/>
      <c r="I9" s="4" t="s">
        <v>51</v>
      </c>
      <c r="J9" s="11"/>
    </row>
    <row r="10" spans="1:10" ht="15.75" hidden="1" x14ac:dyDescent="0.25">
      <c r="A10" s="2">
        <v>6</v>
      </c>
      <c r="B10" s="37"/>
      <c r="C10" s="37"/>
      <c r="D10" s="13">
        <v>7200</v>
      </c>
      <c r="E10" s="13"/>
      <c r="F10" s="13">
        <f t="shared" si="0"/>
        <v>216</v>
      </c>
      <c r="G10" s="13"/>
      <c r="H10" s="13"/>
      <c r="I10" s="11" t="s">
        <v>85</v>
      </c>
      <c r="J10" s="11"/>
    </row>
    <row r="11" spans="1:10" ht="31.5" x14ac:dyDescent="0.25">
      <c r="A11" s="2">
        <v>7</v>
      </c>
      <c r="B11" s="37"/>
      <c r="C11" s="38"/>
      <c r="D11" s="13">
        <v>300</v>
      </c>
      <c r="E11" s="13" t="s">
        <v>122</v>
      </c>
      <c r="F11" s="13">
        <v>20</v>
      </c>
      <c r="G11" s="13">
        <v>8</v>
      </c>
      <c r="H11" s="13">
        <v>63</v>
      </c>
      <c r="I11" s="24" t="s">
        <v>124</v>
      </c>
      <c r="J11" s="11"/>
    </row>
    <row r="12" spans="1:10" ht="15.75" hidden="1" x14ac:dyDescent="0.25">
      <c r="A12" s="2">
        <v>8</v>
      </c>
      <c r="B12" s="37"/>
      <c r="C12" s="39" t="s">
        <v>40</v>
      </c>
      <c r="D12" s="13">
        <v>4000</v>
      </c>
      <c r="E12" s="13"/>
      <c r="F12" s="13">
        <f t="shared" si="0"/>
        <v>120</v>
      </c>
      <c r="G12" s="13"/>
      <c r="H12" s="13"/>
      <c r="I12" s="4" t="s">
        <v>51</v>
      </c>
      <c r="J12" s="11"/>
    </row>
    <row r="13" spans="1:10" ht="47.25" hidden="1" x14ac:dyDescent="0.25">
      <c r="A13" s="2">
        <v>9</v>
      </c>
      <c r="B13" s="37"/>
      <c r="C13" s="38"/>
      <c r="D13" s="13">
        <v>6000</v>
      </c>
      <c r="E13" s="13"/>
      <c r="F13" s="13">
        <f t="shared" si="0"/>
        <v>180</v>
      </c>
      <c r="G13" s="13"/>
      <c r="H13" s="13"/>
      <c r="I13" s="4" t="s">
        <v>102</v>
      </c>
      <c r="J13" s="11"/>
    </row>
    <row r="14" spans="1:10" ht="15.75" hidden="1" x14ac:dyDescent="0.25">
      <c r="A14" s="2">
        <v>10</v>
      </c>
      <c r="B14" s="37"/>
      <c r="C14" s="39" t="s">
        <v>41</v>
      </c>
      <c r="D14" s="13">
        <v>9000</v>
      </c>
      <c r="E14" s="13"/>
      <c r="F14" s="13">
        <f t="shared" si="0"/>
        <v>270</v>
      </c>
      <c r="G14" s="13"/>
      <c r="H14" s="13"/>
      <c r="I14" s="4" t="s">
        <v>101</v>
      </c>
      <c r="J14" s="11"/>
    </row>
    <row r="15" spans="1:10" ht="31.5" x14ac:dyDescent="0.25">
      <c r="A15" s="2">
        <v>11</v>
      </c>
      <c r="B15" s="37"/>
      <c r="C15" s="38"/>
      <c r="D15" s="13">
        <v>3000</v>
      </c>
      <c r="E15" s="13" t="s">
        <v>123</v>
      </c>
      <c r="F15" s="32">
        <v>2500</v>
      </c>
      <c r="G15" s="33">
        <v>1.2</v>
      </c>
      <c r="H15" s="13">
        <v>40</v>
      </c>
      <c r="I15" s="24" t="s">
        <v>117</v>
      </c>
      <c r="J15" s="11"/>
    </row>
    <row r="16" spans="1:10" ht="31.5" hidden="1" x14ac:dyDescent="0.25">
      <c r="A16" s="2">
        <v>12</v>
      </c>
      <c r="B16" s="37"/>
      <c r="C16" s="11" t="s">
        <v>32</v>
      </c>
      <c r="D16" s="13">
        <v>10000</v>
      </c>
      <c r="E16" s="13"/>
      <c r="F16" s="13">
        <f t="shared" si="0"/>
        <v>300</v>
      </c>
      <c r="G16" s="13"/>
      <c r="H16" s="13"/>
      <c r="I16" s="4" t="s">
        <v>105</v>
      </c>
      <c r="J16" s="11"/>
    </row>
    <row r="17" spans="1:10" ht="15.75" hidden="1" x14ac:dyDescent="0.25">
      <c r="A17" s="2">
        <v>13</v>
      </c>
      <c r="B17" s="37"/>
      <c r="C17" s="39" t="s">
        <v>42</v>
      </c>
      <c r="D17" s="13">
        <v>11000</v>
      </c>
      <c r="E17" s="13"/>
      <c r="F17" s="13">
        <f t="shared" si="0"/>
        <v>330</v>
      </c>
      <c r="G17" s="28"/>
      <c r="H17" s="28"/>
      <c r="I17" s="6" t="s">
        <v>82</v>
      </c>
      <c r="J17" s="26"/>
    </row>
    <row r="18" spans="1:10" ht="31.5" hidden="1" x14ac:dyDescent="0.25">
      <c r="A18" s="2">
        <v>14</v>
      </c>
      <c r="B18" s="38"/>
      <c r="C18" s="38"/>
      <c r="D18" s="13">
        <v>5000</v>
      </c>
      <c r="E18" s="13"/>
      <c r="F18" s="13">
        <f t="shared" si="0"/>
        <v>150</v>
      </c>
      <c r="G18" s="28"/>
      <c r="H18" s="28"/>
      <c r="I18" s="6" t="s">
        <v>111</v>
      </c>
      <c r="J18" s="26"/>
    </row>
    <row r="19" spans="1:10" ht="20.25" hidden="1" customHeight="1" x14ac:dyDescent="0.25">
      <c r="A19" s="16"/>
      <c r="B19" s="17" t="s">
        <v>6</v>
      </c>
      <c r="C19" s="18"/>
      <c r="D19" s="19">
        <f>SUM(D5:D18)</f>
        <v>88000</v>
      </c>
      <c r="E19" s="19"/>
      <c r="F19" s="19">
        <f>SUM(F5:F18)</f>
        <v>5061</v>
      </c>
      <c r="G19" s="19"/>
      <c r="H19" s="19"/>
      <c r="I19" s="18"/>
      <c r="J19" s="18"/>
    </row>
    <row r="20" spans="1:10" ht="15.75" hidden="1" x14ac:dyDescent="0.25">
      <c r="A20" s="7">
        <v>15</v>
      </c>
      <c r="B20" s="37" t="s">
        <v>5</v>
      </c>
      <c r="C20" s="25" t="s">
        <v>5</v>
      </c>
      <c r="D20" s="13">
        <v>10000</v>
      </c>
      <c r="E20" s="13"/>
      <c r="F20" s="13">
        <f t="shared" si="0"/>
        <v>300</v>
      </c>
      <c r="G20" s="29"/>
      <c r="H20" s="29"/>
      <c r="I20" s="25" t="s">
        <v>51</v>
      </c>
      <c r="J20" s="25"/>
    </row>
    <row r="21" spans="1:10" ht="15.75" hidden="1" x14ac:dyDescent="0.25">
      <c r="A21" s="2">
        <v>16</v>
      </c>
      <c r="B21" s="37"/>
      <c r="C21" s="11" t="s">
        <v>44</v>
      </c>
      <c r="D21" s="13">
        <v>16000</v>
      </c>
      <c r="E21" s="13"/>
      <c r="F21" s="13">
        <f t="shared" si="0"/>
        <v>480</v>
      </c>
      <c r="G21" s="13"/>
      <c r="H21" s="13"/>
      <c r="I21" s="11" t="s">
        <v>51</v>
      </c>
      <c r="J21" s="11"/>
    </row>
    <row r="22" spans="1:10" ht="31.5" hidden="1" x14ac:dyDescent="0.25">
      <c r="A22" s="7">
        <v>17</v>
      </c>
      <c r="B22" s="37"/>
      <c r="C22" s="11" t="s">
        <v>45</v>
      </c>
      <c r="D22" s="13">
        <v>10000</v>
      </c>
      <c r="E22" s="13"/>
      <c r="F22" s="13">
        <f t="shared" si="0"/>
        <v>300</v>
      </c>
      <c r="G22" s="13"/>
      <c r="H22" s="13"/>
      <c r="I22" s="4" t="s">
        <v>106</v>
      </c>
      <c r="J22" s="11"/>
    </row>
    <row r="23" spans="1:10" ht="15.75" hidden="1" x14ac:dyDescent="0.25">
      <c r="A23" s="2">
        <v>18</v>
      </c>
      <c r="B23" s="37"/>
      <c r="C23" s="11" t="s">
        <v>46</v>
      </c>
      <c r="D23" s="13">
        <v>10000</v>
      </c>
      <c r="E23" s="13"/>
      <c r="F23" s="13">
        <f t="shared" si="0"/>
        <v>300</v>
      </c>
      <c r="G23" s="13"/>
      <c r="H23" s="13"/>
      <c r="I23" s="11" t="s">
        <v>51</v>
      </c>
      <c r="J23" s="11"/>
    </row>
    <row r="24" spans="1:10" ht="15.75" hidden="1" x14ac:dyDescent="0.25">
      <c r="A24" s="7">
        <v>19</v>
      </c>
      <c r="B24" s="37"/>
      <c r="C24" s="39" t="s">
        <v>47</v>
      </c>
      <c r="D24" s="13">
        <v>10000</v>
      </c>
      <c r="E24" s="13"/>
      <c r="F24" s="13">
        <f t="shared" si="0"/>
        <v>300</v>
      </c>
      <c r="G24" s="13"/>
      <c r="H24" s="13"/>
      <c r="I24" s="4" t="s">
        <v>82</v>
      </c>
      <c r="J24" s="11"/>
    </row>
    <row r="25" spans="1:10" ht="31.5" hidden="1" x14ac:dyDescent="0.25">
      <c r="A25" s="2">
        <v>20</v>
      </c>
      <c r="B25" s="37"/>
      <c r="C25" s="38"/>
      <c r="D25" s="13">
        <v>6000</v>
      </c>
      <c r="E25" s="13"/>
      <c r="F25" s="13">
        <f t="shared" si="0"/>
        <v>180</v>
      </c>
      <c r="G25" s="13"/>
      <c r="H25" s="13"/>
      <c r="I25" s="4" t="s">
        <v>95</v>
      </c>
      <c r="J25" s="11"/>
    </row>
    <row r="26" spans="1:10" ht="15.75" hidden="1" x14ac:dyDescent="0.25">
      <c r="A26" s="7">
        <v>21</v>
      </c>
      <c r="B26" s="37"/>
      <c r="C26" s="11" t="s">
        <v>8</v>
      </c>
      <c r="D26" s="13">
        <v>16000</v>
      </c>
      <c r="E26" s="13"/>
      <c r="F26" s="13">
        <f t="shared" si="0"/>
        <v>480</v>
      </c>
      <c r="G26" s="13"/>
      <c r="H26" s="13"/>
      <c r="I26" s="4" t="s">
        <v>51</v>
      </c>
      <c r="J26" s="11"/>
    </row>
    <row r="27" spans="1:10" ht="15.75" hidden="1" x14ac:dyDescent="0.25">
      <c r="A27" s="2">
        <v>22</v>
      </c>
      <c r="B27" s="37"/>
      <c r="C27" s="11" t="s">
        <v>48</v>
      </c>
      <c r="D27" s="13">
        <v>10000</v>
      </c>
      <c r="E27" s="13"/>
      <c r="F27" s="13">
        <f t="shared" si="0"/>
        <v>300</v>
      </c>
      <c r="G27" s="13"/>
      <c r="H27" s="13"/>
      <c r="I27" s="4" t="s">
        <v>96</v>
      </c>
      <c r="J27" s="11"/>
    </row>
    <row r="28" spans="1:10" ht="15.75" hidden="1" x14ac:dyDescent="0.25">
      <c r="A28" s="7">
        <v>23</v>
      </c>
      <c r="B28" s="38"/>
      <c r="C28" s="11" t="s">
        <v>7</v>
      </c>
      <c r="D28" s="13">
        <v>16000</v>
      </c>
      <c r="E28" s="13"/>
      <c r="F28" s="13">
        <f t="shared" si="0"/>
        <v>480</v>
      </c>
      <c r="G28" s="13"/>
      <c r="H28" s="13"/>
      <c r="I28" s="4" t="s">
        <v>51</v>
      </c>
      <c r="J28" s="11"/>
    </row>
    <row r="29" spans="1:10" ht="21" hidden="1" customHeight="1" x14ac:dyDescent="0.25">
      <c r="A29" s="2"/>
      <c r="B29" s="17" t="s">
        <v>6</v>
      </c>
      <c r="C29" s="18"/>
      <c r="D29" s="19">
        <f>SUM(D20:D28)</f>
        <v>104000</v>
      </c>
      <c r="E29" s="19"/>
      <c r="F29" s="19">
        <f>SUM(F20:F28)</f>
        <v>3120</v>
      </c>
      <c r="G29" s="19"/>
      <c r="H29" s="19"/>
      <c r="I29" s="18"/>
      <c r="J29" s="18"/>
    </row>
    <row r="30" spans="1:10" ht="15.75" hidden="1" x14ac:dyDescent="0.25">
      <c r="A30" s="2">
        <v>24</v>
      </c>
      <c r="B30" s="39" t="s">
        <v>9</v>
      </c>
      <c r="C30" s="26" t="s">
        <v>58</v>
      </c>
      <c r="D30" s="13">
        <v>10000</v>
      </c>
      <c r="E30" s="13"/>
      <c r="F30" s="13">
        <f t="shared" si="0"/>
        <v>300</v>
      </c>
      <c r="G30" s="13"/>
      <c r="H30" s="13"/>
      <c r="I30" s="11" t="s">
        <v>51</v>
      </c>
      <c r="J30" s="11"/>
    </row>
    <row r="31" spans="1:10" ht="31.5" hidden="1" x14ac:dyDescent="0.25">
      <c r="A31" s="2">
        <v>25</v>
      </c>
      <c r="B31" s="37"/>
      <c r="C31" s="39" t="s">
        <v>11</v>
      </c>
      <c r="D31" s="13">
        <v>6000</v>
      </c>
      <c r="E31" s="13"/>
      <c r="F31" s="13">
        <f t="shared" si="0"/>
        <v>180</v>
      </c>
      <c r="G31" s="13"/>
      <c r="H31" s="13"/>
      <c r="I31" s="4" t="s">
        <v>93</v>
      </c>
      <c r="J31" s="11"/>
    </row>
    <row r="32" spans="1:10" ht="31.5" hidden="1" x14ac:dyDescent="0.25">
      <c r="A32" s="2">
        <v>26</v>
      </c>
      <c r="B32" s="37"/>
      <c r="C32" s="38"/>
      <c r="D32" s="13">
        <v>4000</v>
      </c>
      <c r="E32" s="13"/>
      <c r="F32" s="13">
        <f t="shared" si="0"/>
        <v>120</v>
      </c>
      <c r="G32" s="13"/>
      <c r="H32" s="13"/>
      <c r="I32" s="4" t="s">
        <v>94</v>
      </c>
      <c r="J32" s="11"/>
    </row>
    <row r="33" spans="1:10" ht="31.5" hidden="1" x14ac:dyDescent="0.25">
      <c r="A33" s="2">
        <v>27</v>
      </c>
      <c r="B33" s="37"/>
      <c r="C33" s="26" t="s">
        <v>59</v>
      </c>
      <c r="D33" s="13">
        <v>12000</v>
      </c>
      <c r="E33" s="13"/>
      <c r="F33" s="13">
        <f t="shared" si="0"/>
        <v>360</v>
      </c>
      <c r="G33" s="13"/>
      <c r="H33" s="13"/>
      <c r="I33" s="4" t="s">
        <v>109</v>
      </c>
      <c r="J33" s="11"/>
    </row>
    <row r="34" spans="1:10" ht="15.75" hidden="1" x14ac:dyDescent="0.25">
      <c r="A34" s="2">
        <v>28</v>
      </c>
      <c r="B34" s="37"/>
      <c r="C34" s="11" t="s">
        <v>60</v>
      </c>
      <c r="D34" s="13">
        <v>10000</v>
      </c>
      <c r="E34" s="13"/>
      <c r="F34" s="13">
        <f t="shared" si="0"/>
        <v>300</v>
      </c>
      <c r="G34" s="13"/>
      <c r="H34" s="13"/>
      <c r="I34" s="11" t="s">
        <v>51</v>
      </c>
      <c r="J34" s="11"/>
    </row>
    <row r="35" spans="1:10" ht="15.75" hidden="1" x14ac:dyDescent="0.25">
      <c r="A35" s="2">
        <v>29</v>
      </c>
      <c r="B35" s="37"/>
      <c r="C35" s="11" t="s">
        <v>61</v>
      </c>
      <c r="D35" s="13">
        <v>10000</v>
      </c>
      <c r="E35" s="13"/>
      <c r="F35" s="13">
        <f t="shared" si="0"/>
        <v>300</v>
      </c>
      <c r="G35" s="13"/>
      <c r="H35" s="13"/>
      <c r="I35" s="11" t="s">
        <v>51</v>
      </c>
      <c r="J35" s="11"/>
    </row>
    <row r="36" spans="1:10" ht="15.75" hidden="1" x14ac:dyDescent="0.25">
      <c r="A36" s="2">
        <v>30</v>
      </c>
      <c r="B36" s="37"/>
      <c r="C36" s="11" t="s">
        <v>12</v>
      </c>
      <c r="D36" s="13">
        <v>12000</v>
      </c>
      <c r="E36" s="13"/>
      <c r="F36" s="13">
        <f t="shared" si="0"/>
        <v>360</v>
      </c>
      <c r="G36" s="13"/>
      <c r="H36" s="13"/>
      <c r="I36" s="11" t="s">
        <v>51</v>
      </c>
      <c r="J36" s="11"/>
    </row>
    <row r="37" spans="1:10" ht="15.75" hidden="1" x14ac:dyDescent="0.25">
      <c r="A37" s="2">
        <v>31</v>
      </c>
      <c r="B37" s="37"/>
      <c r="C37" s="11" t="s">
        <v>62</v>
      </c>
      <c r="D37" s="13">
        <v>10000</v>
      </c>
      <c r="E37" s="13"/>
      <c r="F37" s="13">
        <f t="shared" si="0"/>
        <v>300</v>
      </c>
      <c r="G37" s="13"/>
      <c r="H37" s="13"/>
      <c r="I37" s="11" t="s">
        <v>81</v>
      </c>
      <c r="J37" s="11"/>
    </row>
    <row r="38" spans="1:10" ht="47.25" hidden="1" x14ac:dyDescent="0.25">
      <c r="A38" s="2">
        <v>32</v>
      </c>
      <c r="B38" s="37"/>
      <c r="C38" s="26" t="s">
        <v>63</v>
      </c>
      <c r="D38" s="13">
        <v>12000</v>
      </c>
      <c r="E38" s="13"/>
      <c r="F38" s="13">
        <f t="shared" si="0"/>
        <v>360</v>
      </c>
      <c r="G38" s="13"/>
      <c r="H38" s="13"/>
      <c r="I38" s="4" t="s">
        <v>99</v>
      </c>
      <c r="J38" s="11"/>
    </row>
    <row r="39" spans="1:10" ht="15.75" hidden="1" x14ac:dyDescent="0.25">
      <c r="A39" s="2">
        <v>33</v>
      </c>
      <c r="B39" s="37"/>
      <c r="C39" s="39" t="s">
        <v>10</v>
      </c>
      <c r="D39" s="13">
        <v>10000</v>
      </c>
      <c r="E39" s="13"/>
      <c r="F39" s="13">
        <f t="shared" si="0"/>
        <v>300</v>
      </c>
      <c r="G39" s="13"/>
      <c r="H39" s="13"/>
      <c r="I39" s="4" t="s">
        <v>51</v>
      </c>
      <c r="J39" s="11"/>
    </row>
    <row r="40" spans="1:10" ht="31.5" hidden="1" x14ac:dyDescent="0.25">
      <c r="A40" s="2">
        <v>34</v>
      </c>
      <c r="B40" s="38"/>
      <c r="C40" s="38"/>
      <c r="D40" s="13">
        <v>6000</v>
      </c>
      <c r="E40" s="13"/>
      <c r="F40" s="13">
        <f t="shared" si="0"/>
        <v>180</v>
      </c>
      <c r="G40" s="13"/>
      <c r="H40" s="13"/>
      <c r="I40" s="4" t="s">
        <v>104</v>
      </c>
      <c r="J40" s="11"/>
    </row>
    <row r="41" spans="1:10" ht="25.5" hidden="1" customHeight="1" x14ac:dyDescent="0.25">
      <c r="A41" s="2"/>
      <c r="B41" s="17" t="s">
        <v>6</v>
      </c>
      <c r="C41" s="18"/>
      <c r="D41" s="19">
        <f>SUM(D30:D40)</f>
        <v>102000</v>
      </c>
      <c r="E41" s="19"/>
      <c r="F41" s="19">
        <f>SUM(F30:F40)</f>
        <v>3060</v>
      </c>
      <c r="G41" s="19"/>
      <c r="H41" s="19"/>
      <c r="I41" s="18"/>
      <c r="J41" s="18"/>
    </row>
    <row r="42" spans="1:10" ht="31.5" hidden="1" customHeight="1" x14ac:dyDescent="0.25">
      <c r="A42" s="2">
        <v>35</v>
      </c>
      <c r="B42" s="39" t="s">
        <v>34</v>
      </c>
      <c r="C42" s="11" t="s">
        <v>34</v>
      </c>
      <c r="D42" s="13">
        <v>12000</v>
      </c>
      <c r="E42" s="13"/>
      <c r="F42" s="13">
        <f t="shared" si="0"/>
        <v>360</v>
      </c>
      <c r="G42" s="13"/>
      <c r="H42" s="13"/>
      <c r="I42" s="4" t="s">
        <v>87</v>
      </c>
      <c r="J42" s="11"/>
    </row>
    <row r="43" spans="1:10" ht="15.75" hidden="1" x14ac:dyDescent="0.25">
      <c r="A43" s="2">
        <v>36</v>
      </c>
      <c r="B43" s="37"/>
      <c r="C43" s="11" t="s">
        <v>15</v>
      </c>
      <c r="D43" s="13">
        <v>16000</v>
      </c>
      <c r="E43" s="13"/>
      <c r="F43" s="13">
        <f t="shared" si="0"/>
        <v>480</v>
      </c>
      <c r="G43" s="13"/>
      <c r="H43" s="13"/>
      <c r="I43" s="11" t="s">
        <v>51</v>
      </c>
      <c r="J43" s="11"/>
    </row>
    <row r="44" spans="1:10" ht="15.75" hidden="1" x14ac:dyDescent="0.25">
      <c r="A44" s="2">
        <v>37</v>
      </c>
      <c r="B44" s="37"/>
      <c r="C44" s="11" t="s">
        <v>64</v>
      </c>
      <c r="D44" s="13">
        <v>10000</v>
      </c>
      <c r="E44" s="13"/>
      <c r="F44" s="13">
        <f t="shared" si="0"/>
        <v>300</v>
      </c>
      <c r="G44" s="13"/>
      <c r="H44" s="13"/>
      <c r="I44" s="11" t="s">
        <v>51</v>
      </c>
      <c r="J44" s="11"/>
    </row>
    <row r="45" spans="1:10" ht="15.75" hidden="1" x14ac:dyDescent="0.25">
      <c r="A45" s="2">
        <v>38</v>
      </c>
      <c r="B45" s="37"/>
      <c r="C45" s="11" t="s">
        <v>65</v>
      </c>
      <c r="D45" s="13">
        <v>12000</v>
      </c>
      <c r="E45" s="13"/>
      <c r="F45" s="13">
        <f t="shared" si="0"/>
        <v>360</v>
      </c>
      <c r="G45" s="13"/>
      <c r="H45" s="13"/>
      <c r="I45" s="11" t="s">
        <v>85</v>
      </c>
      <c r="J45" s="11"/>
    </row>
    <row r="46" spans="1:10" ht="31.5" hidden="1" x14ac:dyDescent="0.25">
      <c r="A46" s="2">
        <v>39</v>
      </c>
      <c r="B46" s="37"/>
      <c r="C46" s="39" t="s">
        <v>66</v>
      </c>
      <c r="D46" s="13">
        <v>3000</v>
      </c>
      <c r="E46" s="13"/>
      <c r="F46" s="13">
        <f t="shared" si="0"/>
        <v>90</v>
      </c>
      <c r="G46" s="13"/>
      <c r="H46" s="13"/>
      <c r="I46" s="4" t="s">
        <v>107</v>
      </c>
      <c r="J46" s="11"/>
    </row>
    <row r="47" spans="1:10" ht="15.75" hidden="1" x14ac:dyDescent="0.25">
      <c r="A47" s="2">
        <v>40</v>
      </c>
      <c r="B47" s="37"/>
      <c r="C47" s="37"/>
      <c r="D47" s="13">
        <v>4000</v>
      </c>
      <c r="E47" s="13"/>
      <c r="F47" s="13">
        <f t="shared" si="0"/>
        <v>120</v>
      </c>
      <c r="G47" s="13"/>
      <c r="H47" s="13"/>
      <c r="I47" s="11" t="s">
        <v>86</v>
      </c>
      <c r="J47" s="11"/>
    </row>
    <row r="48" spans="1:10" ht="15.75" hidden="1" x14ac:dyDescent="0.25">
      <c r="A48" s="2">
        <v>41</v>
      </c>
      <c r="B48" s="37"/>
      <c r="C48" s="38"/>
      <c r="D48" s="13">
        <v>5000</v>
      </c>
      <c r="E48" s="13"/>
      <c r="F48" s="13">
        <f t="shared" si="0"/>
        <v>150</v>
      </c>
      <c r="G48" s="13"/>
      <c r="H48" s="13"/>
      <c r="I48" s="11" t="s">
        <v>85</v>
      </c>
      <c r="J48" s="11"/>
    </row>
    <row r="49" spans="1:10" ht="15.75" hidden="1" x14ac:dyDescent="0.25">
      <c r="A49" s="2">
        <v>42</v>
      </c>
      <c r="B49" s="37"/>
      <c r="C49" s="39" t="s">
        <v>67</v>
      </c>
      <c r="D49" s="13">
        <v>8000</v>
      </c>
      <c r="E49" s="13"/>
      <c r="F49" s="13">
        <f t="shared" si="0"/>
        <v>240</v>
      </c>
      <c r="G49" s="13"/>
      <c r="H49" s="13"/>
      <c r="I49" s="11" t="s">
        <v>85</v>
      </c>
      <c r="J49" s="11"/>
    </row>
    <row r="50" spans="1:10" ht="15.75" hidden="1" x14ac:dyDescent="0.25">
      <c r="A50" s="2">
        <v>43</v>
      </c>
      <c r="B50" s="37"/>
      <c r="C50" s="38"/>
      <c r="D50" s="13">
        <v>2000</v>
      </c>
      <c r="E50" s="13"/>
      <c r="F50" s="13">
        <f t="shared" si="0"/>
        <v>60</v>
      </c>
      <c r="G50" s="13"/>
      <c r="H50" s="13"/>
      <c r="I50" s="11" t="s">
        <v>51</v>
      </c>
      <c r="J50" s="11"/>
    </row>
    <row r="51" spans="1:10" ht="15.75" hidden="1" x14ac:dyDescent="0.25">
      <c r="A51" s="2">
        <v>44</v>
      </c>
      <c r="B51" s="37"/>
      <c r="C51" s="39" t="s">
        <v>68</v>
      </c>
      <c r="D51" s="13">
        <v>6000</v>
      </c>
      <c r="E51" s="13"/>
      <c r="F51" s="13">
        <f t="shared" si="0"/>
        <v>180</v>
      </c>
      <c r="G51" s="13"/>
      <c r="H51" s="13"/>
      <c r="I51" s="11" t="s">
        <v>51</v>
      </c>
      <c r="J51" s="11"/>
    </row>
    <row r="52" spans="1:10" ht="31.5" hidden="1" x14ac:dyDescent="0.25">
      <c r="A52" s="2">
        <v>45</v>
      </c>
      <c r="B52" s="37"/>
      <c r="C52" s="38"/>
      <c r="D52" s="13">
        <v>6000</v>
      </c>
      <c r="E52" s="13"/>
      <c r="F52" s="13">
        <f t="shared" si="0"/>
        <v>180</v>
      </c>
      <c r="G52" s="13"/>
      <c r="H52" s="13"/>
      <c r="I52" s="4" t="s">
        <v>113</v>
      </c>
      <c r="J52" s="11"/>
    </row>
    <row r="53" spans="1:10" ht="31.5" hidden="1" x14ac:dyDescent="0.25">
      <c r="A53" s="2">
        <v>46</v>
      </c>
      <c r="B53" s="37"/>
      <c r="C53" s="39" t="s">
        <v>13</v>
      </c>
      <c r="D53" s="13">
        <v>5000</v>
      </c>
      <c r="E53" s="13"/>
      <c r="F53" s="13">
        <f t="shared" si="0"/>
        <v>150</v>
      </c>
      <c r="G53" s="13"/>
      <c r="H53" s="13"/>
      <c r="I53" s="4" t="s">
        <v>94</v>
      </c>
      <c r="J53" s="11"/>
    </row>
    <row r="54" spans="1:10" ht="15.75" hidden="1" x14ac:dyDescent="0.25">
      <c r="A54" s="2">
        <v>47</v>
      </c>
      <c r="B54" s="37"/>
      <c r="C54" s="38"/>
      <c r="D54" s="13">
        <v>5000</v>
      </c>
      <c r="E54" s="13"/>
      <c r="F54" s="13">
        <f t="shared" si="0"/>
        <v>150</v>
      </c>
      <c r="G54" s="13"/>
      <c r="H54" s="13"/>
      <c r="I54" s="11" t="s">
        <v>85</v>
      </c>
      <c r="J54" s="11"/>
    </row>
    <row r="55" spans="1:10" ht="15.75" hidden="1" x14ac:dyDescent="0.25">
      <c r="A55" s="2">
        <v>48</v>
      </c>
      <c r="B55" s="37"/>
      <c r="C55" s="11" t="s">
        <v>14</v>
      </c>
      <c r="D55" s="13">
        <v>12000</v>
      </c>
      <c r="E55" s="13"/>
      <c r="F55" s="13">
        <f t="shared" si="0"/>
        <v>360</v>
      </c>
      <c r="G55" s="13"/>
      <c r="H55" s="13"/>
      <c r="I55" s="11" t="s">
        <v>51</v>
      </c>
      <c r="J55" s="11"/>
    </row>
    <row r="56" spans="1:10" ht="15.75" hidden="1" x14ac:dyDescent="0.25">
      <c r="A56" s="2">
        <v>49</v>
      </c>
      <c r="B56" s="37"/>
      <c r="C56" s="39" t="s">
        <v>69</v>
      </c>
      <c r="D56" s="13">
        <v>8000</v>
      </c>
      <c r="E56" s="13"/>
      <c r="F56" s="13">
        <f t="shared" si="0"/>
        <v>240</v>
      </c>
      <c r="G56" s="13"/>
      <c r="H56" s="13"/>
      <c r="I56" s="11" t="s">
        <v>51</v>
      </c>
      <c r="J56" s="11"/>
    </row>
    <row r="57" spans="1:10" ht="15.75" hidden="1" x14ac:dyDescent="0.25">
      <c r="A57" s="2">
        <v>50</v>
      </c>
      <c r="B57" s="37"/>
      <c r="C57" s="38"/>
      <c r="D57" s="13">
        <v>4000</v>
      </c>
      <c r="E57" s="13"/>
      <c r="F57" s="13">
        <f t="shared" si="0"/>
        <v>120</v>
      </c>
      <c r="G57" s="13"/>
      <c r="H57" s="13"/>
      <c r="I57" s="11" t="s">
        <v>88</v>
      </c>
      <c r="J57" s="11"/>
    </row>
    <row r="58" spans="1:10" ht="31.5" hidden="1" x14ac:dyDescent="0.25">
      <c r="A58" s="2">
        <v>51</v>
      </c>
      <c r="B58" s="37"/>
      <c r="C58" s="39" t="s">
        <v>70</v>
      </c>
      <c r="D58" s="13">
        <v>5000</v>
      </c>
      <c r="E58" s="13"/>
      <c r="F58" s="13">
        <f t="shared" si="0"/>
        <v>150</v>
      </c>
      <c r="G58" s="13"/>
      <c r="H58" s="13"/>
      <c r="I58" s="4" t="s">
        <v>83</v>
      </c>
      <c r="J58" s="11"/>
    </row>
    <row r="59" spans="1:10" ht="15.75" hidden="1" x14ac:dyDescent="0.25">
      <c r="A59" s="2">
        <v>52</v>
      </c>
      <c r="B59" s="38"/>
      <c r="C59" s="38"/>
      <c r="D59" s="13">
        <v>11000</v>
      </c>
      <c r="E59" s="13"/>
      <c r="F59" s="13">
        <f t="shared" si="0"/>
        <v>330</v>
      </c>
      <c r="G59" s="13"/>
      <c r="H59" s="13"/>
      <c r="I59" s="4" t="s">
        <v>84</v>
      </c>
      <c r="J59" s="11"/>
    </row>
    <row r="60" spans="1:10" ht="25.5" hidden="1" customHeight="1" x14ac:dyDescent="0.25">
      <c r="A60" s="2"/>
      <c r="B60" s="17" t="s">
        <v>6</v>
      </c>
      <c r="C60" s="18"/>
      <c r="D60" s="19">
        <f>SUM(D42:D59)</f>
        <v>134000</v>
      </c>
      <c r="E60" s="19"/>
      <c r="F60" s="19">
        <f>SUM(F42:F59)</f>
        <v>4020</v>
      </c>
      <c r="G60" s="19"/>
      <c r="H60" s="19"/>
      <c r="I60" s="18"/>
      <c r="J60" s="18"/>
    </row>
    <row r="61" spans="1:10" ht="15.75" hidden="1" x14ac:dyDescent="0.25">
      <c r="A61" s="2">
        <v>53</v>
      </c>
      <c r="B61" s="39" t="s">
        <v>16</v>
      </c>
      <c r="C61" s="11" t="s">
        <v>16</v>
      </c>
      <c r="D61" s="13">
        <v>10000</v>
      </c>
      <c r="E61" s="13"/>
      <c r="F61" s="13">
        <f t="shared" si="0"/>
        <v>300</v>
      </c>
      <c r="G61" s="13"/>
      <c r="H61" s="13"/>
      <c r="I61" s="11" t="s">
        <v>51</v>
      </c>
      <c r="J61" s="11"/>
    </row>
    <row r="62" spans="1:10" ht="15.75" hidden="1" x14ac:dyDescent="0.25">
      <c r="A62" s="2">
        <v>54</v>
      </c>
      <c r="B62" s="37"/>
      <c r="C62" s="11" t="s">
        <v>19</v>
      </c>
      <c r="D62" s="13">
        <v>10000</v>
      </c>
      <c r="E62" s="13"/>
      <c r="F62" s="13">
        <f t="shared" si="0"/>
        <v>300</v>
      </c>
      <c r="G62" s="13"/>
      <c r="H62" s="13"/>
      <c r="I62" s="4" t="s">
        <v>82</v>
      </c>
      <c r="J62" s="11"/>
    </row>
    <row r="63" spans="1:10" ht="15.75" hidden="1" x14ac:dyDescent="0.25">
      <c r="A63" s="2">
        <v>55</v>
      </c>
      <c r="B63" s="37"/>
      <c r="C63" s="39" t="s">
        <v>18</v>
      </c>
      <c r="D63" s="13">
        <v>7000</v>
      </c>
      <c r="E63" s="13"/>
      <c r="F63" s="13">
        <f t="shared" si="0"/>
        <v>210</v>
      </c>
      <c r="G63" s="13"/>
      <c r="H63" s="13"/>
      <c r="I63" s="4" t="s">
        <v>82</v>
      </c>
      <c r="J63" s="11"/>
    </row>
    <row r="64" spans="1:10" ht="15.75" hidden="1" x14ac:dyDescent="0.25">
      <c r="A64" s="2">
        <v>56</v>
      </c>
      <c r="B64" s="37"/>
      <c r="C64" s="38"/>
      <c r="D64" s="13">
        <v>3000</v>
      </c>
      <c r="E64" s="13"/>
      <c r="F64" s="13">
        <f t="shared" si="0"/>
        <v>90</v>
      </c>
      <c r="G64" s="13"/>
      <c r="H64" s="13"/>
      <c r="I64" s="4" t="s">
        <v>89</v>
      </c>
      <c r="J64" s="11"/>
    </row>
    <row r="65" spans="1:10" ht="15.75" hidden="1" x14ac:dyDescent="0.25">
      <c r="A65" s="2">
        <v>57</v>
      </c>
      <c r="B65" s="37"/>
      <c r="C65" s="11" t="s">
        <v>17</v>
      </c>
      <c r="D65" s="13">
        <v>12000</v>
      </c>
      <c r="E65" s="13"/>
      <c r="F65" s="13">
        <f t="shared" si="0"/>
        <v>360</v>
      </c>
      <c r="G65" s="13"/>
      <c r="H65" s="13"/>
      <c r="I65" s="11" t="s">
        <v>51</v>
      </c>
      <c r="J65" s="11"/>
    </row>
    <row r="66" spans="1:10" ht="15.75" hidden="1" x14ac:dyDescent="0.25">
      <c r="A66" s="2">
        <v>58</v>
      </c>
      <c r="B66" s="37"/>
      <c r="C66" s="11" t="s">
        <v>71</v>
      </c>
      <c r="D66" s="13">
        <v>12000</v>
      </c>
      <c r="E66" s="13"/>
      <c r="F66" s="13">
        <f t="shared" si="0"/>
        <v>360</v>
      </c>
      <c r="G66" s="13"/>
      <c r="H66" s="13"/>
      <c r="I66" s="11" t="s">
        <v>51</v>
      </c>
      <c r="J66" s="11"/>
    </row>
    <row r="67" spans="1:10" ht="15.75" hidden="1" x14ac:dyDescent="0.25">
      <c r="A67" s="2">
        <v>59</v>
      </c>
      <c r="B67" s="37"/>
      <c r="C67" s="39" t="s">
        <v>72</v>
      </c>
      <c r="D67" s="13">
        <v>8000</v>
      </c>
      <c r="E67" s="13"/>
      <c r="F67" s="13">
        <f t="shared" si="0"/>
        <v>240</v>
      </c>
      <c r="G67" s="13"/>
      <c r="H67" s="13"/>
      <c r="I67" s="4" t="s">
        <v>90</v>
      </c>
      <c r="J67" s="11"/>
    </row>
    <row r="68" spans="1:10" ht="31.5" hidden="1" x14ac:dyDescent="0.25">
      <c r="A68" s="2">
        <v>60</v>
      </c>
      <c r="B68" s="37"/>
      <c r="C68" s="38"/>
      <c r="D68" s="13">
        <v>2000</v>
      </c>
      <c r="E68" s="13"/>
      <c r="F68" s="13">
        <f t="shared" si="0"/>
        <v>60</v>
      </c>
      <c r="G68" s="13"/>
      <c r="H68" s="13"/>
      <c r="I68" s="4" t="s">
        <v>108</v>
      </c>
      <c r="J68" s="11"/>
    </row>
    <row r="69" spans="1:10" ht="47.25" hidden="1" x14ac:dyDescent="0.25">
      <c r="A69" s="2">
        <v>61</v>
      </c>
      <c r="B69" s="37"/>
      <c r="C69" s="26" t="s">
        <v>73</v>
      </c>
      <c r="D69" s="13">
        <v>10000</v>
      </c>
      <c r="E69" s="13"/>
      <c r="F69" s="13">
        <f t="shared" si="0"/>
        <v>300</v>
      </c>
      <c r="G69" s="13"/>
      <c r="H69" s="13"/>
      <c r="I69" s="4" t="s">
        <v>103</v>
      </c>
      <c r="J69" s="11"/>
    </row>
    <row r="70" spans="1:10" ht="25.5" hidden="1" customHeight="1" x14ac:dyDescent="0.25">
      <c r="A70" s="2"/>
      <c r="B70" s="17" t="s">
        <v>6</v>
      </c>
      <c r="C70" s="18"/>
      <c r="D70" s="19">
        <f>SUM(D61:D69)</f>
        <v>74000</v>
      </c>
      <c r="E70" s="19"/>
      <c r="F70" s="19">
        <f>SUM(F61:F69)</f>
        <v>2220</v>
      </c>
      <c r="G70" s="19"/>
      <c r="H70" s="19"/>
      <c r="I70" s="18"/>
      <c r="J70" s="18"/>
    </row>
    <row r="71" spans="1:10" ht="34.5" hidden="1" customHeight="1" x14ac:dyDescent="0.25">
      <c r="A71" s="2">
        <v>62</v>
      </c>
      <c r="B71" s="39" t="s">
        <v>20</v>
      </c>
      <c r="C71" s="39" t="s">
        <v>20</v>
      </c>
      <c r="D71" s="13">
        <v>7000</v>
      </c>
      <c r="E71" s="13"/>
      <c r="F71" s="13">
        <f t="shared" ref="F71:F84" si="1">D71*3%</f>
        <v>210</v>
      </c>
      <c r="G71" s="13"/>
      <c r="H71" s="13"/>
      <c r="I71" s="4" t="s">
        <v>92</v>
      </c>
      <c r="J71" s="11"/>
    </row>
    <row r="72" spans="1:10" ht="20.25" hidden="1" customHeight="1" x14ac:dyDescent="0.25">
      <c r="A72" s="2">
        <v>63</v>
      </c>
      <c r="B72" s="37"/>
      <c r="C72" s="38"/>
      <c r="D72" s="13">
        <v>5000</v>
      </c>
      <c r="E72" s="13"/>
      <c r="F72" s="13">
        <f t="shared" si="1"/>
        <v>150</v>
      </c>
      <c r="G72" s="13"/>
      <c r="H72" s="13"/>
      <c r="I72" s="4" t="s">
        <v>112</v>
      </c>
      <c r="J72" s="11"/>
    </row>
    <row r="73" spans="1:10" ht="17.25" hidden="1" customHeight="1" x14ac:dyDescent="0.25">
      <c r="A73" s="2">
        <v>64</v>
      </c>
      <c r="B73" s="37"/>
      <c r="C73" s="11" t="s">
        <v>35</v>
      </c>
      <c r="D73" s="13">
        <v>12000</v>
      </c>
      <c r="E73" s="13"/>
      <c r="F73" s="13">
        <f t="shared" si="1"/>
        <v>360</v>
      </c>
      <c r="G73" s="13"/>
      <c r="H73" s="13"/>
      <c r="I73" s="11" t="s">
        <v>51</v>
      </c>
      <c r="J73" s="11"/>
    </row>
    <row r="74" spans="1:10" ht="32.25" hidden="1" customHeight="1" x14ac:dyDescent="0.25">
      <c r="A74" s="2">
        <v>65</v>
      </c>
      <c r="B74" s="37"/>
      <c r="C74" s="11" t="s">
        <v>74</v>
      </c>
      <c r="D74" s="13">
        <v>10000</v>
      </c>
      <c r="E74" s="13"/>
      <c r="F74" s="13">
        <f t="shared" si="1"/>
        <v>300</v>
      </c>
      <c r="G74" s="13"/>
      <c r="H74" s="13"/>
      <c r="I74" s="27" t="s">
        <v>114</v>
      </c>
      <c r="J74" s="11"/>
    </row>
    <row r="75" spans="1:10" ht="19.5" hidden="1" customHeight="1" x14ac:dyDescent="0.25">
      <c r="A75" s="2">
        <v>66</v>
      </c>
      <c r="B75" s="37"/>
      <c r="C75" s="11" t="s">
        <v>75</v>
      </c>
      <c r="D75" s="13">
        <v>10000</v>
      </c>
      <c r="E75" s="13"/>
      <c r="F75" s="13">
        <f t="shared" si="1"/>
        <v>300</v>
      </c>
      <c r="G75" s="13"/>
      <c r="H75" s="13"/>
      <c r="I75" s="11" t="s">
        <v>51</v>
      </c>
      <c r="J75" s="11"/>
    </row>
    <row r="76" spans="1:10" ht="17.25" hidden="1" customHeight="1" x14ac:dyDescent="0.25">
      <c r="A76" s="2">
        <v>67</v>
      </c>
      <c r="B76" s="37"/>
      <c r="C76" s="11" t="s">
        <v>33</v>
      </c>
      <c r="D76" s="13">
        <v>12000</v>
      </c>
      <c r="E76" s="13"/>
      <c r="F76" s="13">
        <f t="shared" si="1"/>
        <v>360</v>
      </c>
      <c r="G76" s="13"/>
      <c r="H76" s="13"/>
      <c r="I76" s="11" t="s">
        <v>82</v>
      </c>
      <c r="J76" s="11"/>
    </row>
    <row r="77" spans="1:10" ht="31.5" hidden="1" customHeight="1" x14ac:dyDescent="0.25">
      <c r="A77" s="2"/>
      <c r="B77" s="17" t="s">
        <v>6</v>
      </c>
      <c r="C77" s="18"/>
      <c r="D77" s="19">
        <f>SUM(D71:D76)</f>
        <v>56000</v>
      </c>
      <c r="E77" s="19"/>
      <c r="F77" s="19">
        <f>SUM(F71:F76)</f>
        <v>1680</v>
      </c>
      <c r="G77" s="19"/>
      <c r="H77" s="19"/>
      <c r="I77" s="22"/>
      <c r="J77" s="18"/>
    </row>
    <row r="78" spans="1:10" ht="15.75" hidden="1" x14ac:dyDescent="0.25">
      <c r="A78" s="2">
        <v>68</v>
      </c>
      <c r="B78" s="39" t="s">
        <v>21</v>
      </c>
      <c r="C78" s="11" t="s">
        <v>21</v>
      </c>
      <c r="D78" s="13">
        <v>12000</v>
      </c>
      <c r="E78" s="13"/>
      <c r="F78" s="13">
        <f t="shared" si="1"/>
        <v>360</v>
      </c>
      <c r="G78" s="13"/>
      <c r="H78" s="13"/>
      <c r="I78" s="4" t="s">
        <v>51</v>
      </c>
      <c r="J78" s="11"/>
    </row>
    <row r="79" spans="1:10" ht="15.75" hidden="1" x14ac:dyDescent="0.25">
      <c r="A79" s="2">
        <v>69</v>
      </c>
      <c r="B79" s="37"/>
      <c r="C79" s="11" t="s">
        <v>22</v>
      </c>
      <c r="D79" s="13">
        <v>12000</v>
      </c>
      <c r="E79" s="13"/>
      <c r="F79" s="13">
        <f t="shared" si="1"/>
        <v>360</v>
      </c>
      <c r="G79" s="13"/>
      <c r="H79" s="13"/>
      <c r="I79" s="4" t="s">
        <v>51</v>
      </c>
      <c r="J79" s="11"/>
    </row>
    <row r="80" spans="1:10" ht="15.75" hidden="1" x14ac:dyDescent="0.25">
      <c r="A80" s="2">
        <v>70</v>
      </c>
      <c r="B80" s="37"/>
      <c r="C80" s="11" t="s">
        <v>52</v>
      </c>
      <c r="D80" s="13">
        <v>10000</v>
      </c>
      <c r="E80" s="13"/>
      <c r="F80" s="13">
        <f t="shared" si="1"/>
        <v>300</v>
      </c>
      <c r="G80" s="13"/>
      <c r="H80" s="13"/>
      <c r="I80" s="11" t="s">
        <v>85</v>
      </c>
      <c r="J80" s="11"/>
    </row>
    <row r="81" spans="1:10" ht="15.75" hidden="1" x14ac:dyDescent="0.25">
      <c r="A81" s="2">
        <v>71</v>
      </c>
      <c r="B81" s="37"/>
      <c r="C81" s="11" t="s">
        <v>53</v>
      </c>
      <c r="D81" s="13">
        <v>10000</v>
      </c>
      <c r="E81" s="13"/>
      <c r="F81" s="13">
        <f t="shared" si="1"/>
        <v>300</v>
      </c>
      <c r="G81" s="13"/>
      <c r="H81" s="13"/>
      <c r="I81" s="4" t="s">
        <v>51</v>
      </c>
      <c r="J81" s="11"/>
    </row>
    <row r="82" spans="1:10" ht="15.75" hidden="1" x14ac:dyDescent="0.25">
      <c r="A82" s="2">
        <v>72</v>
      </c>
      <c r="B82" s="37"/>
      <c r="C82" s="11" t="s">
        <v>54</v>
      </c>
      <c r="D82" s="13">
        <v>10000</v>
      </c>
      <c r="E82" s="13"/>
      <c r="F82" s="13">
        <f t="shared" si="1"/>
        <v>300</v>
      </c>
      <c r="G82" s="13"/>
      <c r="H82" s="13"/>
      <c r="I82" s="4" t="s">
        <v>57</v>
      </c>
      <c r="J82" s="11"/>
    </row>
    <row r="83" spans="1:10" ht="15.75" hidden="1" x14ac:dyDescent="0.25">
      <c r="A83" s="2">
        <v>73</v>
      </c>
      <c r="B83" s="37"/>
      <c r="C83" s="11" t="s">
        <v>55</v>
      </c>
      <c r="D83" s="13">
        <v>10000</v>
      </c>
      <c r="E83" s="13"/>
      <c r="F83" s="13">
        <f t="shared" si="1"/>
        <v>300</v>
      </c>
      <c r="G83" s="13"/>
      <c r="H83" s="13"/>
      <c r="I83" s="11" t="s">
        <v>57</v>
      </c>
      <c r="J83" s="11"/>
    </row>
    <row r="84" spans="1:10" ht="15.75" hidden="1" x14ac:dyDescent="0.25">
      <c r="A84" s="2">
        <v>74</v>
      </c>
      <c r="B84" s="37"/>
      <c r="C84" s="11" t="s">
        <v>56</v>
      </c>
      <c r="D84" s="13">
        <v>10000</v>
      </c>
      <c r="E84" s="13"/>
      <c r="F84" s="13">
        <f t="shared" si="1"/>
        <v>300</v>
      </c>
      <c r="G84" s="13"/>
      <c r="H84" s="13"/>
      <c r="I84" s="11" t="s">
        <v>51</v>
      </c>
      <c r="J84" s="11"/>
    </row>
    <row r="85" spans="1:10" ht="15.75" hidden="1" x14ac:dyDescent="0.25">
      <c r="A85" s="2"/>
      <c r="B85" s="17" t="s">
        <v>6</v>
      </c>
      <c r="C85" s="18"/>
      <c r="D85" s="19">
        <f>D84+D83+D82+D81+D80+D79+D78</f>
        <v>74000</v>
      </c>
      <c r="E85" s="19"/>
      <c r="F85" s="19">
        <f>SUM(F78:F84)</f>
        <v>2220</v>
      </c>
      <c r="G85" s="19"/>
      <c r="H85" s="19"/>
      <c r="I85" s="18"/>
      <c r="J85" s="18"/>
    </row>
    <row r="86" spans="1:10" ht="15.75" hidden="1" x14ac:dyDescent="0.25">
      <c r="A86" s="2">
        <v>75</v>
      </c>
      <c r="B86" s="39" t="s">
        <v>23</v>
      </c>
      <c r="C86" s="11" t="s">
        <v>23</v>
      </c>
      <c r="D86" s="13">
        <v>10000</v>
      </c>
      <c r="E86" s="13"/>
      <c r="F86" s="13">
        <f t="shared" ref="F86:F94" si="2">D86*3%</f>
        <v>300</v>
      </c>
      <c r="G86" s="13"/>
      <c r="H86" s="13"/>
      <c r="I86" s="11" t="s">
        <v>51</v>
      </c>
      <c r="J86" s="11"/>
    </row>
    <row r="87" spans="1:10" ht="15.75" hidden="1" x14ac:dyDescent="0.25">
      <c r="A87" s="2">
        <v>76</v>
      </c>
      <c r="B87" s="37"/>
      <c r="C87" s="11" t="s">
        <v>27</v>
      </c>
      <c r="D87" s="13">
        <v>12000</v>
      </c>
      <c r="E87" s="13"/>
      <c r="F87" s="13">
        <f t="shared" si="2"/>
        <v>360</v>
      </c>
      <c r="G87" s="13"/>
      <c r="H87" s="13"/>
      <c r="I87" s="11" t="s">
        <v>51</v>
      </c>
      <c r="J87" s="11"/>
    </row>
    <row r="88" spans="1:10" ht="31.5" hidden="1" x14ac:dyDescent="0.25">
      <c r="A88" s="2">
        <v>77</v>
      </c>
      <c r="B88" s="37"/>
      <c r="C88" s="11" t="s">
        <v>76</v>
      </c>
      <c r="D88" s="13">
        <v>10000</v>
      </c>
      <c r="E88" s="13"/>
      <c r="F88" s="13">
        <f t="shared" si="2"/>
        <v>300</v>
      </c>
      <c r="G88" s="13"/>
      <c r="H88" s="13"/>
      <c r="I88" s="4" t="s">
        <v>107</v>
      </c>
      <c r="J88" s="11"/>
    </row>
    <row r="89" spans="1:10" ht="15.75" hidden="1" x14ac:dyDescent="0.25">
      <c r="A89" s="2">
        <v>78</v>
      </c>
      <c r="B89" s="37"/>
      <c r="C89" s="11" t="s">
        <v>77</v>
      </c>
      <c r="D89" s="13">
        <v>10000</v>
      </c>
      <c r="E89" s="13"/>
      <c r="F89" s="13">
        <f t="shared" si="2"/>
        <v>300</v>
      </c>
      <c r="G89" s="13"/>
      <c r="H89" s="13"/>
      <c r="I89" s="11" t="s">
        <v>51</v>
      </c>
      <c r="J89" s="11"/>
    </row>
    <row r="90" spans="1:10" ht="15.75" hidden="1" x14ac:dyDescent="0.25">
      <c r="A90" s="2">
        <v>79</v>
      </c>
      <c r="B90" s="37"/>
      <c r="C90" s="11" t="s">
        <v>26</v>
      </c>
      <c r="D90" s="13">
        <v>10000</v>
      </c>
      <c r="E90" s="13"/>
      <c r="F90" s="13">
        <f t="shared" si="2"/>
        <v>300</v>
      </c>
      <c r="G90" s="13"/>
      <c r="H90" s="13"/>
      <c r="I90" s="11" t="s">
        <v>51</v>
      </c>
      <c r="J90" s="11"/>
    </row>
    <row r="91" spans="1:10" ht="47.25" hidden="1" x14ac:dyDescent="0.25">
      <c r="A91" s="2">
        <v>80</v>
      </c>
      <c r="B91" s="37"/>
      <c r="C91" s="39" t="s">
        <v>78</v>
      </c>
      <c r="D91" s="13">
        <v>5000</v>
      </c>
      <c r="E91" s="13"/>
      <c r="F91" s="13">
        <f t="shared" si="2"/>
        <v>150</v>
      </c>
      <c r="G91" s="13"/>
      <c r="H91" s="13"/>
      <c r="I91" s="4" t="s">
        <v>91</v>
      </c>
      <c r="J91" s="11"/>
    </row>
    <row r="92" spans="1:10" ht="15.75" hidden="1" x14ac:dyDescent="0.25">
      <c r="A92" s="2">
        <v>81</v>
      </c>
      <c r="B92" s="37"/>
      <c r="C92" s="38"/>
      <c r="D92" s="13">
        <v>5000</v>
      </c>
      <c r="E92" s="13"/>
      <c r="F92" s="13">
        <f t="shared" si="2"/>
        <v>150</v>
      </c>
      <c r="G92" s="13"/>
      <c r="H92" s="13"/>
      <c r="I92" s="11" t="s">
        <v>51</v>
      </c>
      <c r="J92" s="11"/>
    </row>
    <row r="93" spans="1:10" ht="16.5" hidden="1" customHeight="1" x14ac:dyDescent="0.25">
      <c r="A93" s="2">
        <v>82</v>
      </c>
      <c r="B93" s="37"/>
      <c r="C93" s="39" t="s">
        <v>28</v>
      </c>
      <c r="D93" s="13">
        <v>7000</v>
      </c>
      <c r="E93" s="13"/>
      <c r="F93" s="13">
        <f t="shared" si="2"/>
        <v>210</v>
      </c>
      <c r="G93" s="13"/>
      <c r="H93" s="13"/>
      <c r="I93" s="4" t="s">
        <v>90</v>
      </c>
      <c r="J93" s="11"/>
    </row>
    <row r="94" spans="1:10" ht="28.5" hidden="1" customHeight="1" x14ac:dyDescent="0.25">
      <c r="A94" s="2">
        <v>83</v>
      </c>
      <c r="B94" s="38"/>
      <c r="C94" s="38"/>
      <c r="D94" s="13">
        <v>3000</v>
      </c>
      <c r="E94" s="13"/>
      <c r="F94" s="13">
        <f t="shared" si="2"/>
        <v>90</v>
      </c>
      <c r="G94" s="13"/>
      <c r="H94" s="13"/>
      <c r="I94" s="4" t="s">
        <v>109</v>
      </c>
      <c r="J94" s="11"/>
    </row>
    <row r="95" spans="1:10" ht="15.75" hidden="1" x14ac:dyDescent="0.25">
      <c r="A95" s="2"/>
      <c r="B95" s="17" t="s">
        <v>6</v>
      </c>
      <c r="C95" s="18"/>
      <c r="D95" s="19">
        <f>SUM(D86:D94)</f>
        <v>72000</v>
      </c>
      <c r="E95" s="19"/>
      <c r="F95" s="19">
        <f>SUM(F86:F94)</f>
        <v>2160</v>
      </c>
      <c r="G95" s="19"/>
      <c r="H95" s="19"/>
      <c r="I95" s="18"/>
      <c r="J95" s="18"/>
    </row>
    <row r="96" spans="1:10" ht="18" hidden="1" customHeight="1" x14ac:dyDescent="0.25">
      <c r="A96" s="2">
        <v>84</v>
      </c>
      <c r="B96" s="39" t="s">
        <v>24</v>
      </c>
      <c r="C96" s="11" t="s">
        <v>79</v>
      </c>
      <c r="D96" s="13">
        <v>10000</v>
      </c>
      <c r="E96" s="13"/>
      <c r="F96" s="13">
        <f t="shared" ref="F96:F100" si="3">D96*3%</f>
        <v>300</v>
      </c>
      <c r="G96" s="13"/>
      <c r="H96" s="13"/>
      <c r="I96" s="4" t="s">
        <v>51</v>
      </c>
      <c r="J96" s="11"/>
    </row>
    <row r="97" spans="1:10" ht="15.75" hidden="1" x14ac:dyDescent="0.25">
      <c r="A97" s="2">
        <v>85</v>
      </c>
      <c r="B97" s="37"/>
      <c r="C97" s="11" t="s">
        <v>30</v>
      </c>
      <c r="D97" s="13">
        <v>12000</v>
      </c>
      <c r="E97" s="13"/>
      <c r="F97" s="13">
        <f t="shared" si="3"/>
        <v>360</v>
      </c>
      <c r="G97" s="13"/>
      <c r="H97" s="13"/>
      <c r="I97" s="4" t="s">
        <v>85</v>
      </c>
      <c r="J97" s="11"/>
    </row>
    <row r="98" spans="1:10" ht="15.75" hidden="1" x14ac:dyDescent="0.25">
      <c r="A98" s="2">
        <v>86</v>
      </c>
      <c r="B98" s="37"/>
      <c r="C98" s="11" t="s">
        <v>31</v>
      </c>
      <c r="D98" s="13">
        <v>12000</v>
      </c>
      <c r="E98" s="13"/>
      <c r="F98" s="13">
        <f t="shared" si="3"/>
        <v>360</v>
      </c>
      <c r="G98" s="13"/>
      <c r="H98" s="13"/>
      <c r="I98" s="4" t="s">
        <v>51</v>
      </c>
      <c r="J98" s="11"/>
    </row>
    <row r="99" spans="1:10" ht="15.75" hidden="1" x14ac:dyDescent="0.25">
      <c r="A99" s="2">
        <v>87</v>
      </c>
      <c r="B99" s="37"/>
      <c r="C99" s="11" t="s">
        <v>29</v>
      </c>
      <c r="D99" s="13">
        <v>10000</v>
      </c>
      <c r="E99" s="13"/>
      <c r="F99" s="13">
        <f t="shared" si="3"/>
        <v>300</v>
      </c>
      <c r="G99" s="13"/>
      <c r="H99" s="13"/>
      <c r="I99" s="4" t="s">
        <v>51</v>
      </c>
      <c r="J99" s="11"/>
    </row>
    <row r="100" spans="1:10" ht="15.75" hidden="1" x14ac:dyDescent="0.25">
      <c r="A100" s="2">
        <v>88</v>
      </c>
      <c r="B100" s="37"/>
      <c r="C100" s="11" t="s">
        <v>80</v>
      </c>
      <c r="D100" s="13">
        <v>12000</v>
      </c>
      <c r="E100" s="13"/>
      <c r="F100" s="13">
        <f t="shared" si="3"/>
        <v>360</v>
      </c>
      <c r="G100" s="13"/>
      <c r="H100" s="13"/>
      <c r="I100" s="4" t="s">
        <v>51</v>
      </c>
      <c r="J100" s="11"/>
    </row>
    <row r="101" spans="1:10" ht="20.25" hidden="1" customHeight="1" x14ac:dyDescent="0.25">
      <c r="A101" s="2"/>
      <c r="B101" s="17" t="s">
        <v>6</v>
      </c>
      <c r="C101" s="18"/>
      <c r="D101" s="19">
        <f>D100+D99+D98+D97+D96</f>
        <v>56000</v>
      </c>
      <c r="E101" s="19"/>
      <c r="F101" s="19">
        <f>SUM(F96:F100)</f>
        <v>1680</v>
      </c>
      <c r="G101" s="19"/>
      <c r="H101" s="19"/>
      <c r="I101" s="18"/>
      <c r="J101" s="18"/>
    </row>
    <row r="102" spans="1:10" ht="15.75" hidden="1" x14ac:dyDescent="0.25">
      <c r="A102" s="2"/>
      <c r="B102" s="20" t="s">
        <v>25</v>
      </c>
      <c r="C102" s="21"/>
      <c r="D102" s="23">
        <f>D101+D95+D85+D77+D70+D60+D41+D29+D19</f>
        <v>760000</v>
      </c>
      <c r="E102" s="23"/>
      <c r="F102" s="23">
        <f>F101+F95+F85+F77+F70+F60+F41+F29+F19</f>
        <v>25221</v>
      </c>
      <c r="G102" s="23"/>
      <c r="H102" s="23"/>
      <c r="I102" s="21"/>
      <c r="J102" s="21"/>
    </row>
    <row r="103" spans="1:10" ht="15.75" x14ac:dyDescent="0.25">
      <c r="A103" s="2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5.75" x14ac:dyDescent="0.25">
      <c r="A104" s="2"/>
      <c r="B104" s="11"/>
      <c r="C104" s="11"/>
      <c r="D104" s="11"/>
      <c r="E104" s="11"/>
      <c r="F104" s="11"/>
      <c r="G104" s="11"/>
      <c r="H104" s="11"/>
      <c r="I104" s="11"/>
      <c r="J104" s="11"/>
    </row>
  </sheetData>
  <autoFilter ref="A4:J102">
    <filterColumn colId="8">
      <filters>
        <filter val="წყლის მილების გადასამბელების შეძენა"/>
        <filter val="წყლის მილების შეძენა(დროს უბანში)"/>
      </filters>
    </filterColumn>
  </autoFilter>
  <mergeCells count="29">
    <mergeCell ref="A1:J3"/>
    <mergeCell ref="B5:B18"/>
    <mergeCell ref="C6:C7"/>
    <mergeCell ref="C9:C11"/>
    <mergeCell ref="C12:C13"/>
    <mergeCell ref="C14:C15"/>
    <mergeCell ref="C17:C18"/>
    <mergeCell ref="B42:B59"/>
    <mergeCell ref="C46:C48"/>
    <mergeCell ref="C49:C50"/>
    <mergeCell ref="C51:C52"/>
    <mergeCell ref="C53:C54"/>
    <mergeCell ref="C56:C57"/>
    <mergeCell ref="C58:C59"/>
    <mergeCell ref="B20:B28"/>
    <mergeCell ref="C24:C25"/>
    <mergeCell ref="B30:B40"/>
    <mergeCell ref="C31:C32"/>
    <mergeCell ref="C39:C40"/>
    <mergeCell ref="B96:B100"/>
    <mergeCell ref="C67:C68"/>
    <mergeCell ref="B78:B84"/>
    <mergeCell ref="B86:B94"/>
    <mergeCell ref="C91:C92"/>
    <mergeCell ref="C93:C94"/>
    <mergeCell ref="B71:B76"/>
    <mergeCell ref="C71:C72"/>
    <mergeCell ref="B61:B69"/>
    <mergeCell ref="C63:C64"/>
  </mergeCells>
  <pageMargins left="0.7" right="0.7" top="0.75" bottom="0.75" header="0.3" footer="0.3"/>
  <pageSetup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104"/>
  <sheetViews>
    <sheetView topLeftCell="A54" workbookViewId="0">
      <selection activeCell="K103" sqref="K103"/>
    </sheetView>
  </sheetViews>
  <sheetFormatPr defaultRowHeight="15" x14ac:dyDescent="0.25"/>
  <cols>
    <col min="1" max="1" width="4.5703125" customWidth="1"/>
    <col min="2" max="2" width="15.85546875" customWidth="1"/>
    <col min="3" max="4" width="18.28515625" customWidth="1"/>
    <col min="5" max="6" width="9.85546875" hidden="1" customWidth="1"/>
    <col min="7" max="7" width="42" customWidth="1"/>
    <col min="8" max="8" width="17" customWidth="1"/>
  </cols>
  <sheetData>
    <row r="1" spans="1:8" x14ac:dyDescent="0.25">
      <c r="A1" s="35" t="s">
        <v>36</v>
      </c>
      <c r="B1" s="36"/>
      <c r="C1" s="36"/>
      <c r="D1" s="36"/>
      <c r="E1" s="36"/>
      <c r="F1" s="36"/>
      <c r="G1" s="36"/>
      <c r="H1" s="36"/>
    </row>
    <row r="2" spans="1:8" x14ac:dyDescent="0.25">
      <c r="A2" s="36"/>
      <c r="B2" s="36"/>
      <c r="C2" s="36"/>
      <c r="D2" s="36"/>
      <c r="E2" s="36"/>
      <c r="F2" s="36"/>
      <c r="G2" s="36"/>
      <c r="H2" s="36"/>
    </row>
    <row r="3" spans="1:8" ht="31.5" customHeight="1" x14ac:dyDescent="0.25">
      <c r="A3" s="36"/>
      <c r="B3" s="36"/>
      <c r="C3" s="36"/>
      <c r="D3" s="36"/>
      <c r="E3" s="36"/>
      <c r="F3" s="36"/>
      <c r="G3" s="36"/>
      <c r="H3" s="36"/>
    </row>
    <row r="4" spans="1:8" ht="38.25" x14ac:dyDescent="0.25">
      <c r="A4" s="1" t="s">
        <v>0</v>
      </c>
      <c r="B4" s="14" t="s">
        <v>1</v>
      </c>
      <c r="C4" s="14" t="s">
        <v>2</v>
      </c>
      <c r="D4" s="15" t="s">
        <v>43</v>
      </c>
      <c r="E4" s="15" t="s">
        <v>100</v>
      </c>
      <c r="F4" s="15" t="s">
        <v>116</v>
      </c>
      <c r="G4" s="14" t="s">
        <v>49</v>
      </c>
      <c r="H4" s="15" t="s">
        <v>50</v>
      </c>
    </row>
    <row r="5" spans="1:8" ht="15.75" hidden="1" x14ac:dyDescent="0.25">
      <c r="A5" s="2">
        <v>1</v>
      </c>
      <c r="B5" s="39" t="s">
        <v>3</v>
      </c>
      <c r="C5" s="11" t="s">
        <v>37</v>
      </c>
      <c r="D5" s="13">
        <v>10000</v>
      </c>
      <c r="E5" s="13">
        <f>D5*3%</f>
        <v>300</v>
      </c>
      <c r="F5" s="13"/>
      <c r="G5" s="11" t="s">
        <v>51</v>
      </c>
      <c r="H5" s="11"/>
    </row>
    <row r="6" spans="1:8" ht="15.75" hidden="1" x14ac:dyDescent="0.25">
      <c r="A6" s="2">
        <v>2</v>
      </c>
      <c r="B6" s="37"/>
      <c r="C6" s="39" t="s">
        <v>4</v>
      </c>
      <c r="D6" s="13">
        <v>6000</v>
      </c>
      <c r="E6" s="13">
        <f t="shared" ref="E6:E69" si="0">D6*3%</f>
        <v>180</v>
      </c>
      <c r="F6" s="13"/>
      <c r="G6" s="4" t="s">
        <v>51</v>
      </c>
      <c r="H6" s="11"/>
    </row>
    <row r="7" spans="1:8" ht="15.75" hidden="1" x14ac:dyDescent="0.25">
      <c r="A7" s="2">
        <v>3</v>
      </c>
      <c r="B7" s="37"/>
      <c r="C7" s="38"/>
      <c r="D7" s="13">
        <v>4000</v>
      </c>
      <c r="E7" s="13">
        <f t="shared" si="0"/>
        <v>120</v>
      </c>
      <c r="F7" s="13"/>
      <c r="G7" s="4" t="s">
        <v>97</v>
      </c>
      <c r="H7" s="11"/>
    </row>
    <row r="8" spans="1:8" ht="15.75" hidden="1" x14ac:dyDescent="0.25">
      <c r="A8" s="2">
        <v>4</v>
      </c>
      <c r="B8" s="37"/>
      <c r="C8" s="11" t="s">
        <v>38</v>
      </c>
      <c r="D8" s="13">
        <v>10000</v>
      </c>
      <c r="E8" s="13">
        <f t="shared" si="0"/>
        <v>300</v>
      </c>
      <c r="F8" s="13"/>
      <c r="G8" s="4" t="s">
        <v>51</v>
      </c>
      <c r="H8" s="11"/>
    </row>
    <row r="9" spans="1:8" ht="15.75" hidden="1" x14ac:dyDescent="0.25">
      <c r="A9" s="2">
        <v>5</v>
      </c>
      <c r="B9" s="37"/>
      <c r="C9" s="39" t="s">
        <v>39</v>
      </c>
      <c r="D9" s="13">
        <v>2500</v>
      </c>
      <c r="E9" s="13">
        <f t="shared" si="0"/>
        <v>75</v>
      </c>
      <c r="F9" s="13"/>
      <c r="G9" s="4" t="s">
        <v>51</v>
      </c>
      <c r="H9" s="11"/>
    </row>
    <row r="10" spans="1:8" ht="47.25" x14ac:dyDescent="0.25">
      <c r="A10" s="2">
        <v>6</v>
      </c>
      <c r="B10" s="37"/>
      <c r="C10" s="37"/>
      <c r="D10" s="13">
        <v>7200</v>
      </c>
      <c r="E10" s="13">
        <f t="shared" si="0"/>
        <v>216</v>
      </c>
      <c r="F10" s="13">
        <f>D10-E10</f>
        <v>6984</v>
      </c>
      <c r="G10" s="11" t="s">
        <v>85</v>
      </c>
      <c r="H10" s="4" t="s">
        <v>125</v>
      </c>
    </row>
    <row r="11" spans="1:8" ht="31.5" hidden="1" x14ac:dyDescent="0.25">
      <c r="A11" s="2">
        <v>7</v>
      </c>
      <c r="B11" s="37"/>
      <c r="C11" s="38"/>
      <c r="D11" s="13">
        <v>300</v>
      </c>
      <c r="E11" s="13"/>
      <c r="F11" s="13"/>
      <c r="G11" s="24" t="s">
        <v>98</v>
      </c>
      <c r="H11" s="11"/>
    </row>
    <row r="12" spans="1:8" ht="15.75" hidden="1" x14ac:dyDescent="0.25">
      <c r="A12" s="2">
        <v>8</v>
      </c>
      <c r="B12" s="37"/>
      <c r="C12" s="39" t="s">
        <v>40</v>
      </c>
      <c r="D12" s="13">
        <v>4000</v>
      </c>
      <c r="E12" s="13">
        <f t="shared" si="0"/>
        <v>120</v>
      </c>
      <c r="F12" s="13"/>
      <c r="G12" s="4" t="s">
        <v>51</v>
      </c>
      <c r="H12" s="11"/>
    </row>
    <row r="13" spans="1:8" ht="47.25" hidden="1" x14ac:dyDescent="0.25">
      <c r="A13" s="2">
        <v>9</v>
      </c>
      <c r="B13" s="37"/>
      <c r="C13" s="38"/>
      <c r="D13" s="13">
        <v>6000</v>
      </c>
      <c r="E13" s="13">
        <f t="shared" si="0"/>
        <v>180</v>
      </c>
      <c r="F13" s="13"/>
      <c r="G13" s="4" t="s">
        <v>102</v>
      </c>
      <c r="H13" s="11"/>
    </row>
    <row r="14" spans="1:8" ht="15.75" hidden="1" x14ac:dyDescent="0.25">
      <c r="A14" s="2">
        <v>10</v>
      </c>
      <c r="B14" s="37"/>
      <c r="C14" s="39" t="s">
        <v>41</v>
      </c>
      <c r="D14" s="13">
        <v>9000</v>
      </c>
      <c r="E14" s="13">
        <f t="shared" si="0"/>
        <v>270</v>
      </c>
      <c r="F14" s="13"/>
      <c r="G14" s="4" t="s">
        <v>101</v>
      </c>
      <c r="H14" s="11"/>
    </row>
    <row r="15" spans="1:8" ht="31.5" hidden="1" x14ac:dyDescent="0.25">
      <c r="A15" s="2">
        <v>11</v>
      </c>
      <c r="B15" s="37"/>
      <c r="C15" s="38"/>
      <c r="D15" s="13">
        <v>3000</v>
      </c>
      <c r="E15" s="13"/>
      <c r="F15" s="13"/>
      <c r="G15" s="24" t="s">
        <v>110</v>
      </c>
      <c r="H15" s="11"/>
    </row>
    <row r="16" spans="1:8" ht="31.5" hidden="1" x14ac:dyDescent="0.25">
      <c r="A16" s="2">
        <v>12</v>
      </c>
      <c r="B16" s="37"/>
      <c r="C16" s="11" t="s">
        <v>32</v>
      </c>
      <c r="D16" s="13">
        <v>10000</v>
      </c>
      <c r="E16" s="13">
        <f t="shared" si="0"/>
        <v>300</v>
      </c>
      <c r="F16" s="13"/>
      <c r="G16" s="4" t="s">
        <v>105</v>
      </c>
      <c r="H16" s="11"/>
    </row>
    <row r="17" spans="1:8" ht="15.75" hidden="1" x14ac:dyDescent="0.25">
      <c r="A17" s="2">
        <v>13</v>
      </c>
      <c r="B17" s="37"/>
      <c r="C17" s="39" t="s">
        <v>42</v>
      </c>
      <c r="D17" s="13">
        <v>11000</v>
      </c>
      <c r="E17" s="13">
        <f t="shared" si="0"/>
        <v>330</v>
      </c>
      <c r="F17" s="28"/>
      <c r="G17" s="6" t="s">
        <v>82</v>
      </c>
      <c r="H17" s="26"/>
    </row>
    <row r="18" spans="1:8" ht="31.5" hidden="1" x14ac:dyDescent="0.25">
      <c r="A18" s="2">
        <v>14</v>
      </c>
      <c r="B18" s="38"/>
      <c r="C18" s="38"/>
      <c r="D18" s="13">
        <v>5000</v>
      </c>
      <c r="E18" s="13">
        <f t="shared" si="0"/>
        <v>150</v>
      </c>
      <c r="F18" s="28"/>
      <c r="G18" s="6" t="s">
        <v>111</v>
      </c>
      <c r="H18" s="26"/>
    </row>
    <row r="19" spans="1:8" ht="20.25" hidden="1" customHeight="1" x14ac:dyDescent="0.25">
      <c r="A19" s="16"/>
      <c r="B19" s="17" t="s">
        <v>6</v>
      </c>
      <c r="C19" s="18"/>
      <c r="D19" s="19">
        <f>SUM(D5:D18)</f>
        <v>88000</v>
      </c>
      <c r="E19" s="19">
        <f>SUM(E5:E18)</f>
        <v>2541</v>
      </c>
      <c r="F19" s="19"/>
      <c r="G19" s="18"/>
      <c r="H19" s="18"/>
    </row>
    <row r="20" spans="1:8" ht="15.75" hidden="1" x14ac:dyDescent="0.25">
      <c r="A20" s="7">
        <v>15</v>
      </c>
      <c r="B20" s="37" t="s">
        <v>5</v>
      </c>
      <c r="C20" s="25" t="s">
        <v>5</v>
      </c>
      <c r="D20" s="13">
        <v>10000</v>
      </c>
      <c r="E20" s="13">
        <f t="shared" si="0"/>
        <v>300</v>
      </c>
      <c r="F20" s="29"/>
      <c r="G20" s="25" t="s">
        <v>51</v>
      </c>
      <c r="H20" s="25"/>
    </row>
    <row r="21" spans="1:8" ht="15.75" hidden="1" x14ac:dyDescent="0.25">
      <c r="A21" s="2">
        <v>16</v>
      </c>
      <c r="B21" s="37"/>
      <c r="C21" s="11" t="s">
        <v>44</v>
      </c>
      <c r="D21" s="13">
        <v>16000</v>
      </c>
      <c r="E21" s="13">
        <f t="shared" si="0"/>
        <v>480</v>
      </c>
      <c r="F21" s="13"/>
      <c r="G21" s="11" t="s">
        <v>51</v>
      </c>
      <c r="H21" s="11"/>
    </row>
    <row r="22" spans="1:8" ht="31.5" hidden="1" x14ac:dyDescent="0.25">
      <c r="A22" s="7">
        <v>17</v>
      </c>
      <c r="B22" s="37"/>
      <c r="C22" s="11" t="s">
        <v>45</v>
      </c>
      <c r="D22" s="13">
        <v>10000</v>
      </c>
      <c r="E22" s="13">
        <f t="shared" si="0"/>
        <v>300</v>
      </c>
      <c r="F22" s="13"/>
      <c r="G22" s="4" t="s">
        <v>106</v>
      </c>
      <c r="H22" s="11"/>
    </row>
    <row r="23" spans="1:8" ht="15.75" hidden="1" x14ac:dyDescent="0.25">
      <c r="A23" s="2">
        <v>18</v>
      </c>
      <c r="B23" s="37"/>
      <c r="C23" s="11" t="s">
        <v>46</v>
      </c>
      <c r="D23" s="13">
        <v>10000</v>
      </c>
      <c r="E23" s="13">
        <f t="shared" si="0"/>
        <v>300</v>
      </c>
      <c r="F23" s="13"/>
      <c r="G23" s="11" t="s">
        <v>51</v>
      </c>
      <c r="H23" s="11"/>
    </row>
    <row r="24" spans="1:8" ht="15.75" hidden="1" x14ac:dyDescent="0.25">
      <c r="A24" s="7">
        <v>19</v>
      </c>
      <c r="B24" s="37"/>
      <c r="C24" s="39" t="s">
        <v>47</v>
      </c>
      <c r="D24" s="13">
        <v>10000</v>
      </c>
      <c r="E24" s="13">
        <f t="shared" si="0"/>
        <v>300</v>
      </c>
      <c r="F24" s="13"/>
      <c r="G24" s="4" t="s">
        <v>82</v>
      </c>
      <c r="H24" s="11"/>
    </row>
    <row r="25" spans="1:8" ht="47.25" x14ac:dyDescent="0.25">
      <c r="A25" s="2">
        <v>20</v>
      </c>
      <c r="B25" s="40"/>
      <c r="C25" s="40"/>
      <c r="D25" s="13">
        <v>6000</v>
      </c>
      <c r="E25" s="13">
        <f t="shared" si="0"/>
        <v>180</v>
      </c>
      <c r="F25" s="13">
        <f>D25-E25</f>
        <v>5820</v>
      </c>
      <c r="G25" s="4" t="s">
        <v>95</v>
      </c>
      <c r="H25" s="4" t="s">
        <v>125</v>
      </c>
    </row>
    <row r="26" spans="1:8" ht="15.75" hidden="1" x14ac:dyDescent="0.25">
      <c r="A26" s="7">
        <v>21</v>
      </c>
      <c r="B26" s="37"/>
      <c r="C26" s="31" t="s">
        <v>8</v>
      </c>
      <c r="D26" s="13">
        <v>16000</v>
      </c>
      <c r="E26" s="13">
        <f t="shared" si="0"/>
        <v>480</v>
      </c>
      <c r="F26" s="13"/>
      <c r="G26" s="4" t="s">
        <v>51</v>
      </c>
      <c r="H26" s="11"/>
    </row>
    <row r="27" spans="1:8" ht="15.75" hidden="1" x14ac:dyDescent="0.25">
      <c r="A27" s="2">
        <v>22</v>
      </c>
      <c r="B27" s="37"/>
      <c r="C27" s="11" t="s">
        <v>48</v>
      </c>
      <c r="D27" s="13">
        <v>10000</v>
      </c>
      <c r="E27" s="13">
        <f t="shared" si="0"/>
        <v>300</v>
      </c>
      <c r="F27" s="13"/>
      <c r="G27" s="4" t="s">
        <v>96</v>
      </c>
      <c r="H27" s="11"/>
    </row>
    <row r="28" spans="1:8" ht="15.75" hidden="1" x14ac:dyDescent="0.25">
      <c r="A28" s="7">
        <v>23</v>
      </c>
      <c r="B28" s="38"/>
      <c r="C28" s="11" t="s">
        <v>7</v>
      </c>
      <c r="D28" s="13">
        <v>16000</v>
      </c>
      <c r="E28" s="13">
        <f t="shared" si="0"/>
        <v>480</v>
      </c>
      <c r="F28" s="13"/>
      <c r="G28" s="4" t="s">
        <v>51</v>
      </c>
      <c r="H28" s="11"/>
    </row>
    <row r="29" spans="1:8" ht="21" hidden="1" customHeight="1" x14ac:dyDescent="0.25">
      <c r="A29" s="2"/>
      <c r="B29" s="17" t="s">
        <v>6</v>
      </c>
      <c r="C29" s="18"/>
      <c r="D29" s="19">
        <f>SUM(D20:D28)</f>
        <v>104000</v>
      </c>
      <c r="E29" s="19">
        <f>SUM(E20:E28)</f>
        <v>3120</v>
      </c>
      <c r="F29" s="19"/>
      <c r="G29" s="18"/>
      <c r="H29" s="18"/>
    </row>
    <row r="30" spans="1:8" ht="15.75" hidden="1" x14ac:dyDescent="0.25">
      <c r="A30" s="2">
        <v>24</v>
      </c>
      <c r="B30" s="39" t="s">
        <v>9</v>
      </c>
      <c r="C30" s="26" t="s">
        <v>58</v>
      </c>
      <c r="D30" s="13">
        <v>10000</v>
      </c>
      <c r="E30" s="13">
        <f t="shared" si="0"/>
        <v>300</v>
      </c>
      <c r="F30" s="13"/>
      <c r="G30" s="11" t="s">
        <v>51</v>
      </c>
      <c r="H30" s="11"/>
    </row>
    <row r="31" spans="1:8" ht="31.5" hidden="1" x14ac:dyDescent="0.25">
      <c r="A31" s="2">
        <v>25</v>
      </c>
      <c r="B31" s="37"/>
      <c r="C31" s="39" t="s">
        <v>11</v>
      </c>
      <c r="D31" s="13">
        <v>6000</v>
      </c>
      <c r="E31" s="13">
        <f t="shared" si="0"/>
        <v>180</v>
      </c>
      <c r="F31" s="13"/>
      <c r="G31" s="4" t="s">
        <v>93</v>
      </c>
      <c r="H31" s="11"/>
    </row>
    <row r="32" spans="1:8" ht="31.5" hidden="1" x14ac:dyDescent="0.25">
      <c r="A32" s="2">
        <v>26</v>
      </c>
      <c r="B32" s="37"/>
      <c r="C32" s="38"/>
      <c r="D32" s="13">
        <v>4000</v>
      </c>
      <c r="E32" s="13">
        <f t="shared" si="0"/>
        <v>120</v>
      </c>
      <c r="F32" s="13"/>
      <c r="G32" s="4" t="s">
        <v>94</v>
      </c>
      <c r="H32" s="11"/>
    </row>
    <row r="33" spans="1:8" ht="31.5" hidden="1" x14ac:dyDescent="0.25">
      <c r="A33" s="2">
        <v>27</v>
      </c>
      <c r="B33" s="37"/>
      <c r="C33" s="26" t="s">
        <v>59</v>
      </c>
      <c r="D33" s="13">
        <v>12000</v>
      </c>
      <c r="E33" s="13">
        <f t="shared" si="0"/>
        <v>360</v>
      </c>
      <c r="F33" s="13"/>
      <c r="G33" s="4" t="s">
        <v>109</v>
      </c>
      <c r="H33" s="11"/>
    </row>
    <row r="34" spans="1:8" ht="15.75" hidden="1" x14ac:dyDescent="0.25">
      <c r="A34" s="2">
        <v>28</v>
      </c>
      <c r="B34" s="37"/>
      <c r="C34" s="11" t="s">
        <v>60</v>
      </c>
      <c r="D34" s="13">
        <v>10000</v>
      </c>
      <c r="E34" s="13">
        <f t="shared" si="0"/>
        <v>300</v>
      </c>
      <c r="F34" s="13"/>
      <c r="G34" s="11" t="s">
        <v>51</v>
      </c>
      <c r="H34" s="11"/>
    </row>
    <row r="35" spans="1:8" ht="15.75" hidden="1" x14ac:dyDescent="0.25">
      <c r="A35" s="2">
        <v>29</v>
      </c>
      <c r="B35" s="37"/>
      <c r="C35" s="11" t="s">
        <v>61</v>
      </c>
      <c r="D35" s="13">
        <v>10000</v>
      </c>
      <c r="E35" s="13">
        <f t="shared" si="0"/>
        <v>300</v>
      </c>
      <c r="F35" s="13"/>
      <c r="G35" s="11" t="s">
        <v>51</v>
      </c>
      <c r="H35" s="11"/>
    </row>
    <row r="36" spans="1:8" ht="15.75" hidden="1" x14ac:dyDescent="0.25">
      <c r="A36" s="2">
        <v>30</v>
      </c>
      <c r="B36" s="37"/>
      <c r="C36" s="11" t="s">
        <v>12</v>
      </c>
      <c r="D36" s="13">
        <v>12000</v>
      </c>
      <c r="E36" s="13">
        <f t="shared" si="0"/>
        <v>360</v>
      </c>
      <c r="F36" s="13"/>
      <c r="G36" s="11" t="s">
        <v>51</v>
      </c>
      <c r="H36" s="11"/>
    </row>
    <row r="37" spans="1:8" ht="15.75" hidden="1" x14ac:dyDescent="0.25">
      <c r="A37" s="2">
        <v>31</v>
      </c>
      <c r="B37" s="37"/>
      <c r="C37" s="11" t="s">
        <v>62</v>
      </c>
      <c r="D37" s="13">
        <v>10000</v>
      </c>
      <c r="E37" s="13">
        <f t="shared" si="0"/>
        <v>300</v>
      </c>
      <c r="F37" s="13"/>
      <c r="G37" s="11" t="s">
        <v>81</v>
      </c>
      <c r="H37" s="11"/>
    </row>
    <row r="38" spans="1:8" ht="47.25" hidden="1" x14ac:dyDescent="0.25">
      <c r="A38" s="2">
        <v>32</v>
      </c>
      <c r="B38" s="37"/>
      <c r="C38" s="26" t="s">
        <v>63</v>
      </c>
      <c r="D38" s="13">
        <v>12000</v>
      </c>
      <c r="E38" s="13">
        <f t="shared" si="0"/>
        <v>360</v>
      </c>
      <c r="F38" s="13"/>
      <c r="G38" s="4" t="s">
        <v>99</v>
      </c>
      <c r="H38" s="11"/>
    </row>
    <row r="39" spans="1:8" ht="15.75" hidden="1" x14ac:dyDescent="0.25">
      <c r="A39" s="2">
        <v>33</v>
      </c>
      <c r="B39" s="37"/>
      <c r="C39" s="39" t="s">
        <v>10</v>
      </c>
      <c r="D39" s="13">
        <v>10000</v>
      </c>
      <c r="E39" s="13">
        <f t="shared" si="0"/>
        <v>300</v>
      </c>
      <c r="F39" s="13"/>
      <c r="G39" s="4" t="s">
        <v>51</v>
      </c>
      <c r="H39" s="11"/>
    </row>
    <row r="40" spans="1:8" ht="31.5" hidden="1" x14ac:dyDescent="0.25">
      <c r="A40" s="2">
        <v>34</v>
      </c>
      <c r="B40" s="38"/>
      <c r="C40" s="38"/>
      <c r="D40" s="13">
        <v>6000</v>
      </c>
      <c r="E40" s="13">
        <f t="shared" si="0"/>
        <v>180</v>
      </c>
      <c r="F40" s="13"/>
      <c r="G40" s="4" t="s">
        <v>104</v>
      </c>
      <c r="H40" s="11"/>
    </row>
    <row r="41" spans="1:8" ht="25.5" hidden="1" customHeight="1" x14ac:dyDescent="0.25">
      <c r="A41" s="2"/>
      <c r="B41" s="34" t="s">
        <v>6</v>
      </c>
      <c r="C41" s="18"/>
      <c r="D41" s="19">
        <f>SUM(D30:D40)</f>
        <v>102000</v>
      </c>
      <c r="E41" s="19">
        <f>SUM(E30:E40)</f>
        <v>3060</v>
      </c>
      <c r="F41" s="19"/>
      <c r="G41" s="18"/>
      <c r="H41" s="18"/>
    </row>
    <row r="42" spans="1:8" ht="31.5" customHeight="1" x14ac:dyDescent="0.25">
      <c r="A42" s="2">
        <v>35</v>
      </c>
      <c r="B42" s="40" t="s">
        <v>34</v>
      </c>
      <c r="C42" s="11" t="s">
        <v>34</v>
      </c>
      <c r="D42" s="13">
        <v>12000</v>
      </c>
      <c r="E42" s="13">
        <f t="shared" si="0"/>
        <v>360</v>
      </c>
      <c r="F42" s="13">
        <f>D42-E42</f>
        <v>11640</v>
      </c>
      <c r="G42" s="4" t="s">
        <v>87</v>
      </c>
      <c r="H42" s="4" t="s">
        <v>125</v>
      </c>
    </row>
    <row r="43" spans="1:8" ht="15.75" hidden="1" x14ac:dyDescent="0.25">
      <c r="A43" s="2">
        <v>36</v>
      </c>
      <c r="B43" s="37"/>
      <c r="C43" s="11" t="s">
        <v>15</v>
      </c>
      <c r="D43" s="13">
        <v>16000</v>
      </c>
      <c r="E43" s="13">
        <f t="shared" si="0"/>
        <v>480</v>
      </c>
      <c r="F43" s="13"/>
      <c r="G43" s="11" t="s">
        <v>51</v>
      </c>
      <c r="H43" s="11"/>
    </row>
    <row r="44" spans="1:8" ht="15.75" hidden="1" x14ac:dyDescent="0.25">
      <c r="A44" s="2">
        <v>37</v>
      </c>
      <c r="B44" s="37"/>
      <c r="C44" s="11" t="s">
        <v>64</v>
      </c>
      <c r="D44" s="13">
        <v>10000</v>
      </c>
      <c r="E44" s="13">
        <f t="shared" si="0"/>
        <v>300</v>
      </c>
      <c r="F44" s="13"/>
      <c r="G44" s="11" t="s">
        <v>51</v>
      </c>
      <c r="H44" s="11"/>
    </row>
    <row r="45" spans="1:8" ht="47.25" x14ac:dyDescent="0.25">
      <c r="A45" s="2">
        <v>38</v>
      </c>
      <c r="B45" s="40"/>
      <c r="C45" s="11" t="s">
        <v>65</v>
      </c>
      <c r="D45" s="13">
        <v>12000</v>
      </c>
      <c r="E45" s="13">
        <f t="shared" si="0"/>
        <v>360</v>
      </c>
      <c r="F45" s="13">
        <f>D45-E45</f>
        <v>11640</v>
      </c>
      <c r="G45" s="11" t="s">
        <v>85</v>
      </c>
      <c r="H45" s="4" t="s">
        <v>125</v>
      </c>
    </row>
    <row r="46" spans="1:8" ht="31.5" hidden="1" x14ac:dyDescent="0.25">
      <c r="A46" s="2">
        <v>39</v>
      </c>
      <c r="B46" s="37"/>
      <c r="C46" s="39" t="s">
        <v>66</v>
      </c>
      <c r="D46" s="13">
        <v>3000</v>
      </c>
      <c r="E46" s="13">
        <f t="shared" si="0"/>
        <v>90</v>
      </c>
      <c r="F46" s="13"/>
      <c r="G46" s="4" t="s">
        <v>107</v>
      </c>
      <c r="H46" s="11"/>
    </row>
    <row r="47" spans="1:8" ht="15.75" hidden="1" x14ac:dyDescent="0.25">
      <c r="A47" s="2">
        <v>40</v>
      </c>
      <c r="B47" s="37"/>
      <c r="C47" s="37"/>
      <c r="D47" s="13">
        <v>4000</v>
      </c>
      <c r="E47" s="13">
        <f t="shared" si="0"/>
        <v>120</v>
      </c>
      <c r="F47" s="13"/>
      <c r="G47" s="11" t="s">
        <v>86</v>
      </c>
      <c r="H47" s="11"/>
    </row>
    <row r="48" spans="1:8" ht="47.25" x14ac:dyDescent="0.25">
      <c r="A48" s="2">
        <v>41</v>
      </c>
      <c r="B48" s="40"/>
      <c r="C48" s="38"/>
      <c r="D48" s="13">
        <v>5000</v>
      </c>
      <c r="E48" s="13">
        <f t="shared" si="0"/>
        <v>150</v>
      </c>
      <c r="F48" s="13">
        <f t="shared" ref="F48:F49" si="1">D48-E48</f>
        <v>4850</v>
      </c>
      <c r="G48" s="11" t="s">
        <v>85</v>
      </c>
      <c r="H48" s="4" t="s">
        <v>125</v>
      </c>
    </row>
    <row r="49" spans="1:8" ht="47.25" x14ac:dyDescent="0.25">
      <c r="A49" s="2">
        <v>42</v>
      </c>
      <c r="B49" s="40"/>
      <c r="C49" s="39" t="s">
        <v>67</v>
      </c>
      <c r="D49" s="13">
        <v>8000</v>
      </c>
      <c r="E49" s="13">
        <f t="shared" si="0"/>
        <v>240</v>
      </c>
      <c r="F49" s="13">
        <f t="shared" si="1"/>
        <v>7760</v>
      </c>
      <c r="G49" s="11" t="s">
        <v>85</v>
      </c>
      <c r="H49" s="4" t="s">
        <v>125</v>
      </c>
    </row>
    <row r="50" spans="1:8" ht="15.75" hidden="1" x14ac:dyDescent="0.25">
      <c r="A50" s="2">
        <v>43</v>
      </c>
      <c r="B50" s="37"/>
      <c r="C50" s="38"/>
      <c r="D50" s="13">
        <v>2000</v>
      </c>
      <c r="E50" s="13">
        <f t="shared" si="0"/>
        <v>60</v>
      </c>
      <c r="F50" s="13"/>
      <c r="G50" s="11" t="s">
        <v>51</v>
      </c>
      <c r="H50" s="11"/>
    </row>
    <row r="51" spans="1:8" ht="15.75" hidden="1" x14ac:dyDescent="0.25">
      <c r="A51" s="2">
        <v>44</v>
      </c>
      <c r="B51" s="37"/>
      <c r="C51" s="39" t="s">
        <v>68</v>
      </c>
      <c r="D51" s="13">
        <v>6000</v>
      </c>
      <c r="E51" s="13">
        <f t="shared" si="0"/>
        <v>180</v>
      </c>
      <c r="F51" s="13"/>
      <c r="G51" s="11" t="s">
        <v>51</v>
      </c>
      <c r="H51" s="11"/>
    </row>
    <row r="52" spans="1:8" ht="31.5" hidden="1" x14ac:dyDescent="0.25">
      <c r="A52" s="2">
        <v>45</v>
      </c>
      <c r="B52" s="37"/>
      <c r="C52" s="38"/>
      <c r="D52" s="13">
        <v>6000</v>
      </c>
      <c r="E52" s="13">
        <f t="shared" si="0"/>
        <v>180</v>
      </c>
      <c r="F52" s="13"/>
      <c r="G52" s="4" t="s">
        <v>113</v>
      </c>
      <c r="H52" s="11"/>
    </row>
    <row r="53" spans="1:8" ht="31.5" hidden="1" x14ac:dyDescent="0.25">
      <c r="A53" s="2">
        <v>46</v>
      </c>
      <c r="B53" s="37"/>
      <c r="C53" s="39" t="s">
        <v>13</v>
      </c>
      <c r="D53" s="13">
        <v>5000</v>
      </c>
      <c r="E53" s="13">
        <f t="shared" si="0"/>
        <v>150</v>
      </c>
      <c r="F53" s="13"/>
      <c r="G53" s="4" t="s">
        <v>94</v>
      </c>
      <c r="H53" s="11"/>
    </row>
    <row r="54" spans="1:8" ht="47.25" x14ac:dyDescent="0.25">
      <c r="A54" s="2">
        <v>47</v>
      </c>
      <c r="B54" s="40"/>
      <c r="C54" s="38"/>
      <c r="D54" s="13">
        <v>5000</v>
      </c>
      <c r="E54" s="13">
        <f t="shared" si="0"/>
        <v>150</v>
      </c>
      <c r="F54" s="13">
        <f>D54-E54</f>
        <v>4850</v>
      </c>
      <c r="G54" s="11" t="s">
        <v>85</v>
      </c>
      <c r="H54" s="4" t="s">
        <v>125</v>
      </c>
    </row>
    <row r="55" spans="1:8" ht="15.75" hidden="1" x14ac:dyDescent="0.25">
      <c r="A55" s="2">
        <v>48</v>
      </c>
      <c r="B55" s="37"/>
      <c r="C55" s="11" t="s">
        <v>14</v>
      </c>
      <c r="D55" s="13">
        <v>12000</v>
      </c>
      <c r="E55" s="13">
        <f t="shared" si="0"/>
        <v>360</v>
      </c>
      <c r="F55" s="13"/>
      <c r="G55" s="11" t="s">
        <v>51</v>
      </c>
      <c r="H55" s="11"/>
    </row>
    <row r="56" spans="1:8" ht="15.75" hidden="1" x14ac:dyDescent="0.25">
      <c r="A56" s="2">
        <v>49</v>
      </c>
      <c r="B56" s="37"/>
      <c r="C56" s="39" t="s">
        <v>69</v>
      </c>
      <c r="D56" s="13">
        <v>8000</v>
      </c>
      <c r="E56" s="13">
        <f t="shared" si="0"/>
        <v>240</v>
      </c>
      <c r="F56" s="13"/>
      <c r="G56" s="11" t="s">
        <v>51</v>
      </c>
      <c r="H56" s="11"/>
    </row>
    <row r="57" spans="1:8" ht="15.75" hidden="1" x14ac:dyDescent="0.25">
      <c r="A57" s="2">
        <v>50</v>
      </c>
      <c r="B57" s="37"/>
      <c r="C57" s="38"/>
      <c r="D57" s="13">
        <v>4000</v>
      </c>
      <c r="E57" s="13">
        <f t="shared" si="0"/>
        <v>120</v>
      </c>
      <c r="F57" s="13"/>
      <c r="G57" s="11" t="s">
        <v>88</v>
      </c>
      <c r="H57" s="11"/>
    </row>
    <row r="58" spans="1:8" ht="31.5" hidden="1" x14ac:dyDescent="0.25">
      <c r="A58" s="2">
        <v>51</v>
      </c>
      <c r="B58" s="37"/>
      <c r="C58" s="39" t="s">
        <v>70</v>
      </c>
      <c r="D58" s="13">
        <v>5000</v>
      </c>
      <c r="E58" s="13">
        <f t="shared" si="0"/>
        <v>150</v>
      </c>
      <c r="F58" s="13"/>
      <c r="G58" s="4" t="s">
        <v>83</v>
      </c>
      <c r="H58" s="11"/>
    </row>
    <row r="59" spans="1:8" ht="15.75" hidden="1" x14ac:dyDescent="0.25">
      <c r="A59" s="2">
        <v>52</v>
      </c>
      <c r="B59" s="38"/>
      <c r="C59" s="38"/>
      <c r="D59" s="13">
        <v>11000</v>
      </c>
      <c r="E59" s="13">
        <f t="shared" si="0"/>
        <v>330</v>
      </c>
      <c r="F59" s="13"/>
      <c r="G59" s="4" t="s">
        <v>84</v>
      </c>
      <c r="H59" s="11"/>
    </row>
    <row r="60" spans="1:8" ht="25.5" hidden="1" customHeight="1" x14ac:dyDescent="0.25">
      <c r="A60" s="2"/>
      <c r="B60" s="17" t="s">
        <v>6</v>
      </c>
      <c r="C60" s="18"/>
      <c r="D60" s="19">
        <f>SUM(D42:D59)</f>
        <v>134000</v>
      </c>
      <c r="E60" s="19">
        <f>SUM(E42:E59)</f>
        <v>4020</v>
      </c>
      <c r="F60" s="19"/>
      <c r="G60" s="18"/>
      <c r="H60" s="18"/>
    </row>
    <row r="61" spans="1:8" ht="15.75" hidden="1" x14ac:dyDescent="0.25">
      <c r="A61" s="2">
        <v>53</v>
      </c>
      <c r="B61" s="39" t="s">
        <v>16</v>
      </c>
      <c r="C61" s="11" t="s">
        <v>16</v>
      </c>
      <c r="D61" s="13">
        <v>10000</v>
      </c>
      <c r="E61" s="13">
        <f t="shared" si="0"/>
        <v>300</v>
      </c>
      <c r="F61" s="13"/>
      <c r="G61" s="11" t="s">
        <v>51</v>
      </c>
      <c r="H61" s="11"/>
    </row>
    <row r="62" spans="1:8" ht="15.75" hidden="1" x14ac:dyDescent="0.25">
      <c r="A62" s="2">
        <v>54</v>
      </c>
      <c r="B62" s="37"/>
      <c r="C62" s="11" t="s">
        <v>19</v>
      </c>
      <c r="D62" s="13">
        <v>10000</v>
      </c>
      <c r="E62" s="13">
        <f t="shared" si="0"/>
        <v>300</v>
      </c>
      <c r="F62" s="13"/>
      <c r="G62" s="4" t="s">
        <v>82</v>
      </c>
      <c r="H62" s="11"/>
    </row>
    <row r="63" spans="1:8" ht="15.75" hidden="1" x14ac:dyDescent="0.25">
      <c r="A63" s="2">
        <v>55</v>
      </c>
      <c r="B63" s="37"/>
      <c r="C63" s="39" t="s">
        <v>18</v>
      </c>
      <c r="D63" s="13">
        <v>7000</v>
      </c>
      <c r="E63" s="13">
        <f t="shared" si="0"/>
        <v>210</v>
      </c>
      <c r="F63" s="13"/>
      <c r="G63" s="4" t="s">
        <v>82</v>
      </c>
      <c r="H63" s="11"/>
    </row>
    <row r="64" spans="1:8" ht="15.75" hidden="1" x14ac:dyDescent="0.25">
      <c r="A64" s="2">
        <v>56</v>
      </c>
      <c r="B64" s="37"/>
      <c r="C64" s="38"/>
      <c r="D64" s="13">
        <v>3000</v>
      </c>
      <c r="E64" s="13">
        <f t="shared" si="0"/>
        <v>90</v>
      </c>
      <c r="F64" s="13"/>
      <c r="G64" s="4" t="s">
        <v>89</v>
      </c>
      <c r="H64" s="11"/>
    </row>
    <row r="65" spans="1:8" ht="15.75" hidden="1" x14ac:dyDescent="0.25">
      <c r="A65" s="2">
        <v>57</v>
      </c>
      <c r="B65" s="37"/>
      <c r="C65" s="11" t="s">
        <v>17</v>
      </c>
      <c r="D65" s="13">
        <v>12000</v>
      </c>
      <c r="E65" s="13">
        <f t="shared" si="0"/>
        <v>360</v>
      </c>
      <c r="F65" s="13"/>
      <c r="G65" s="11" t="s">
        <v>51</v>
      </c>
      <c r="H65" s="11"/>
    </row>
    <row r="66" spans="1:8" ht="15.75" hidden="1" x14ac:dyDescent="0.25">
      <c r="A66" s="2">
        <v>58</v>
      </c>
      <c r="B66" s="37"/>
      <c r="C66" s="11" t="s">
        <v>71</v>
      </c>
      <c r="D66" s="13">
        <v>12000</v>
      </c>
      <c r="E66" s="13">
        <f t="shared" si="0"/>
        <v>360</v>
      </c>
      <c r="F66" s="13"/>
      <c r="G66" s="11" t="s">
        <v>51</v>
      </c>
      <c r="H66" s="11"/>
    </row>
    <row r="67" spans="1:8" ht="15.75" hidden="1" x14ac:dyDescent="0.25">
      <c r="A67" s="2">
        <v>59</v>
      </c>
      <c r="B67" s="37"/>
      <c r="C67" s="39" t="s">
        <v>72</v>
      </c>
      <c r="D67" s="13">
        <v>8000</v>
      </c>
      <c r="E67" s="13">
        <f t="shared" si="0"/>
        <v>240</v>
      </c>
      <c r="F67" s="13"/>
      <c r="G67" s="4" t="s">
        <v>90</v>
      </c>
      <c r="H67" s="11"/>
    </row>
    <row r="68" spans="1:8" ht="31.5" hidden="1" x14ac:dyDescent="0.25">
      <c r="A68" s="2">
        <v>60</v>
      </c>
      <c r="B68" s="37"/>
      <c r="C68" s="38"/>
      <c r="D68" s="13">
        <v>2000</v>
      </c>
      <c r="E68" s="13">
        <f t="shared" si="0"/>
        <v>60</v>
      </c>
      <c r="F68" s="13"/>
      <c r="G68" s="4" t="s">
        <v>108</v>
      </c>
      <c r="H68" s="11"/>
    </row>
    <row r="69" spans="1:8" ht="47.25" hidden="1" x14ac:dyDescent="0.25">
      <c r="A69" s="2">
        <v>61</v>
      </c>
      <c r="B69" s="37"/>
      <c r="C69" s="26" t="s">
        <v>73</v>
      </c>
      <c r="D69" s="13">
        <v>10000</v>
      </c>
      <c r="E69" s="13">
        <f t="shared" si="0"/>
        <v>300</v>
      </c>
      <c r="F69" s="13"/>
      <c r="G69" s="4" t="s">
        <v>103</v>
      </c>
      <c r="H69" s="11"/>
    </row>
    <row r="70" spans="1:8" ht="25.5" hidden="1" customHeight="1" x14ac:dyDescent="0.25">
      <c r="A70" s="2"/>
      <c r="B70" s="17" t="s">
        <v>6</v>
      </c>
      <c r="C70" s="18"/>
      <c r="D70" s="19">
        <f>SUM(D61:D69)</f>
        <v>74000</v>
      </c>
      <c r="E70" s="19">
        <f>SUM(E61:E69)</f>
        <v>2220</v>
      </c>
      <c r="F70" s="19"/>
      <c r="G70" s="18"/>
      <c r="H70" s="18"/>
    </row>
    <row r="71" spans="1:8" ht="34.5" hidden="1" customHeight="1" x14ac:dyDescent="0.25">
      <c r="A71" s="2">
        <v>62</v>
      </c>
      <c r="B71" s="39" t="s">
        <v>20</v>
      </c>
      <c r="C71" s="39" t="s">
        <v>20</v>
      </c>
      <c r="D71" s="13">
        <v>7000</v>
      </c>
      <c r="E71" s="13">
        <f t="shared" ref="E71:E84" si="2">D71*3%</f>
        <v>210</v>
      </c>
      <c r="F71" s="13"/>
      <c r="G71" s="4" t="s">
        <v>92</v>
      </c>
      <c r="H71" s="11"/>
    </row>
    <row r="72" spans="1:8" ht="20.25" hidden="1" customHeight="1" x14ac:dyDescent="0.25">
      <c r="A72" s="2">
        <v>63</v>
      </c>
      <c r="B72" s="37"/>
      <c r="C72" s="38"/>
      <c r="D72" s="13">
        <v>5000</v>
      </c>
      <c r="E72" s="13">
        <f t="shared" si="2"/>
        <v>150</v>
      </c>
      <c r="F72" s="13"/>
      <c r="G72" s="4" t="s">
        <v>112</v>
      </c>
      <c r="H72" s="11"/>
    </row>
    <row r="73" spans="1:8" ht="17.25" hidden="1" customHeight="1" x14ac:dyDescent="0.25">
      <c r="A73" s="2">
        <v>64</v>
      </c>
      <c r="B73" s="37"/>
      <c r="C73" s="11" t="s">
        <v>35</v>
      </c>
      <c r="D73" s="13">
        <v>12000</v>
      </c>
      <c r="E73" s="13">
        <f t="shared" si="2"/>
        <v>360</v>
      </c>
      <c r="F73" s="13"/>
      <c r="G73" s="11" t="s">
        <v>51</v>
      </c>
      <c r="H73" s="11"/>
    </row>
    <row r="74" spans="1:8" ht="32.25" hidden="1" customHeight="1" x14ac:dyDescent="0.25">
      <c r="A74" s="2">
        <v>65</v>
      </c>
      <c r="B74" s="37"/>
      <c r="C74" s="11" t="s">
        <v>74</v>
      </c>
      <c r="D74" s="13">
        <v>10000</v>
      </c>
      <c r="E74" s="13">
        <f t="shared" si="2"/>
        <v>300</v>
      </c>
      <c r="F74" s="13"/>
      <c r="G74" s="27" t="s">
        <v>114</v>
      </c>
      <c r="H74" s="11"/>
    </row>
    <row r="75" spans="1:8" ht="19.5" hidden="1" customHeight="1" x14ac:dyDescent="0.25">
      <c r="A75" s="2">
        <v>66</v>
      </c>
      <c r="B75" s="37"/>
      <c r="C75" s="11" t="s">
        <v>75</v>
      </c>
      <c r="D75" s="13">
        <v>10000</v>
      </c>
      <c r="E75" s="13">
        <f t="shared" si="2"/>
        <v>300</v>
      </c>
      <c r="F75" s="13"/>
      <c r="G75" s="11" t="s">
        <v>51</v>
      </c>
      <c r="H75" s="11"/>
    </row>
    <row r="76" spans="1:8" ht="17.25" hidden="1" customHeight="1" x14ac:dyDescent="0.25">
      <c r="A76" s="2">
        <v>67</v>
      </c>
      <c r="B76" s="37"/>
      <c r="C76" s="11" t="s">
        <v>33</v>
      </c>
      <c r="D76" s="13">
        <v>12000</v>
      </c>
      <c r="E76" s="13">
        <f t="shared" si="2"/>
        <v>360</v>
      </c>
      <c r="F76" s="13"/>
      <c r="G76" s="11" t="s">
        <v>82</v>
      </c>
      <c r="H76" s="11"/>
    </row>
    <row r="77" spans="1:8" ht="31.5" hidden="1" customHeight="1" x14ac:dyDescent="0.25">
      <c r="A77" s="2"/>
      <c r="B77" s="17" t="s">
        <v>6</v>
      </c>
      <c r="C77" s="18"/>
      <c r="D77" s="19">
        <f>SUM(D71:D76)</f>
        <v>56000</v>
      </c>
      <c r="E77" s="19">
        <f>SUM(E71:E76)</f>
        <v>1680</v>
      </c>
      <c r="F77" s="19"/>
      <c r="G77" s="22"/>
      <c r="H77" s="18"/>
    </row>
    <row r="78" spans="1:8" ht="15.75" hidden="1" x14ac:dyDescent="0.25">
      <c r="A78" s="2">
        <v>68</v>
      </c>
      <c r="B78" s="39" t="s">
        <v>21</v>
      </c>
      <c r="C78" s="11" t="s">
        <v>21</v>
      </c>
      <c r="D78" s="13">
        <v>12000</v>
      </c>
      <c r="E78" s="13">
        <f t="shared" si="2"/>
        <v>360</v>
      </c>
      <c r="F78" s="13"/>
      <c r="G78" s="4" t="s">
        <v>51</v>
      </c>
      <c r="H78" s="11"/>
    </row>
    <row r="79" spans="1:8" ht="15.75" hidden="1" x14ac:dyDescent="0.25">
      <c r="A79" s="2">
        <v>69</v>
      </c>
      <c r="B79" s="37"/>
      <c r="C79" s="11" t="s">
        <v>22</v>
      </c>
      <c r="D79" s="13">
        <v>12000</v>
      </c>
      <c r="E79" s="13">
        <f t="shared" si="2"/>
        <v>360</v>
      </c>
      <c r="F79" s="13"/>
      <c r="G79" s="4" t="s">
        <v>51</v>
      </c>
      <c r="H79" s="11"/>
    </row>
    <row r="80" spans="1:8" ht="47.25" x14ac:dyDescent="0.25">
      <c r="A80" s="2">
        <v>70</v>
      </c>
      <c r="B80" s="40"/>
      <c r="C80" s="11" t="s">
        <v>52</v>
      </c>
      <c r="D80" s="13">
        <v>10000</v>
      </c>
      <c r="E80" s="13">
        <f t="shared" si="2"/>
        <v>300</v>
      </c>
      <c r="F80" s="13">
        <f>D80-E80</f>
        <v>9700</v>
      </c>
      <c r="G80" s="11" t="s">
        <v>85</v>
      </c>
      <c r="H80" s="4" t="s">
        <v>125</v>
      </c>
    </row>
    <row r="81" spans="1:8" ht="15.75" hidden="1" x14ac:dyDescent="0.25">
      <c r="A81" s="2">
        <v>71</v>
      </c>
      <c r="B81" s="37"/>
      <c r="C81" s="11" t="s">
        <v>53</v>
      </c>
      <c r="D81" s="13">
        <v>10000</v>
      </c>
      <c r="E81" s="13">
        <f t="shared" si="2"/>
        <v>300</v>
      </c>
      <c r="F81" s="13"/>
      <c r="G81" s="4" t="s">
        <v>51</v>
      </c>
      <c r="H81" s="11"/>
    </row>
    <row r="82" spans="1:8" ht="15.75" hidden="1" x14ac:dyDescent="0.25">
      <c r="A82" s="2">
        <v>72</v>
      </c>
      <c r="B82" s="37"/>
      <c r="C82" s="11" t="s">
        <v>54</v>
      </c>
      <c r="D82" s="13">
        <v>10000</v>
      </c>
      <c r="E82" s="13">
        <f t="shared" si="2"/>
        <v>300</v>
      </c>
      <c r="F82" s="13"/>
      <c r="G82" s="4" t="s">
        <v>57</v>
      </c>
      <c r="H82" s="11"/>
    </row>
    <row r="83" spans="1:8" ht="15.75" hidden="1" x14ac:dyDescent="0.25">
      <c r="A83" s="2">
        <v>73</v>
      </c>
      <c r="B83" s="37"/>
      <c r="C83" s="11" t="s">
        <v>55</v>
      </c>
      <c r="D83" s="13">
        <v>10000</v>
      </c>
      <c r="E83" s="13">
        <f t="shared" si="2"/>
        <v>300</v>
      </c>
      <c r="F83" s="13"/>
      <c r="G83" s="11" t="s">
        <v>57</v>
      </c>
      <c r="H83" s="11"/>
    </row>
    <row r="84" spans="1:8" ht="15.75" hidden="1" x14ac:dyDescent="0.25">
      <c r="A84" s="2">
        <v>74</v>
      </c>
      <c r="B84" s="37"/>
      <c r="C84" s="11" t="s">
        <v>56</v>
      </c>
      <c r="D84" s="13">
        <v>10000</v>
      </c>
      <c r="E84" s="13">
        <f t="shared" si="2"/>
        <v>300</v>
      </c>
      <c r="F84" s="13"/>
      <c r="G84" s="11" t="s">
        <v>51</v>
      </c>
      <c r="H84" s="11"/>
    </row>
    <row r="85" spans="1:8" ht="15.75" hidden="1" x14ac:dyDescent="0.25">
      <c r="A85" s="2"/>
      <c r="B85" s="17" t="s">
        <v>6</v>
      </c>
      <c r="C85" s="18"/>
      <c r="D85" s="19">
        <f>D84+D83+D82+D81+D80+D79+D78</f>
        <v>74000</v>
      </c>
      <c r="E85" s="19">
        <f>SUM(E78:E84)</f>
        <v>2220</v>
      </c>
      <c r="F85" s="19"/>
      <c r="G85" s="18"/>
      <c r="H85" s="18"/>
    </row>
    <row r="86" spans="1:8" ht="15.75" hidden="1" x14ac:dyDescent="0.25">
      <c r="A86" s="2">
        <v>75</v>
      </c>
      <c r="B86" s="39" t="s">
        <v>23</v>
      </c>
      <c r="C86" s="11" t="s">
        <v>23</v>
      </c>
      <c r="D86" s="13">
        <v>10000</v>
      </c>
      <c r="E86" s="13">
        <f t="shared" ref="E86:E94" si="3">D86*3%</f>
        <v>300</v>
      </c>
      <c r="F86" s="13"/>
      <c r="G86" s="11" t="s">
        <v>51</v>
      </c>
      <c r="H86" s="11"/>
    </row>
    <row r="87" spans="1:8" ht="15.75" hidden="1" x14ac:dyDescent="0.25">
      <c r="A87" s="2">
        <v>76</v>
      </c>
      <c r="B87" s="37"/>
      <c r="C87" s="11" t="s">
        <v>27</v>
      </c>
      <c r="D87" s="13">
        <v>12000</v>
      </c>
      <c r="E87" s="13">
        <f t="shared" si="3"/>
        <v>360</v>
      </c>
      <c r="F87" s="13"/>
      <c r="G87" s="11" t="s">
        <v>51</v>
      </c>
      <c r="H87" s="11"/>
    </row>
    <row r="88" spans="1:8" ht="31.5" hidden="1" x14ac:dyDescent="0.25">
      <c r="A88" s="2">
        <v>77</v>
      </c>
      <c r="B88" s="37"/>
      <c r="C88" s="11" t="s">
        <v>76</v>
      </c>
      <c r="D88" s="13">
        <v>10000</v>
      </c>
      <c r="E88" s="13">
        <f t="shared" si="3"/>
        <v>300</v>
      </c>
      <c r="F88" s="13"/>
      <c r="G88" s="4" t="s">
        <v>107</v>
      </c>
      <c r="H88" s="11"/>
    </row>
    <row r="89" spans="1:8" ht="15.75" hidden="1" x14ac:dyDescent="0.25">
      <c r="A89" s="2">
        <v>78</v>
      </c>
      <c r="B89" s="37"/>
      <c r="C89" s="11" t="s">
        <v>77</v>
      </c>
      <c r="D89" s="13">
        <v>10000</v>
      </c>
      <c r="E89" s="13">
        <f t="shared" si="3"/>
        <v>300</v>
      </c>
      <c r="F89" s="13"/>
      <c r="G89" s="11" t="s">
        <v>51</v>
      </c>
      <c r="H89" s="11"/>
    </row>
    <row r="90" spans="1:8" ht="15.75" hidden="1" x14ac:dyDescent="0.25">
      <c r="A90" s="2">
        <v>79</v>
      </c>
      <c r="B90" s="37"/>
      <c r="C90" s="11" t="s">
        <v>26</v>
      </c>
      <c r="D90" s="13">
        <v>10000</v>
      </c>
      <c r="E90" s="13">
        <f t="shared" si="3"/>
        <v>300</v>
      </c>
      <c r="F90" s="13"/>
      <c r="G90" s="11" t="s">
        <v>51</v>
      </c>
      <c r="H90" s="11"/>
    </row>
    <row r="91" spans="1:8" ht="47.25" x14ac:dyDescent="0.25">
      <c r="A91" s="2">
        <v>80</v>
      </c>
      <c r="B91" s="40"/>
      <c r="C91" s="39" t="s">
        <v>78</v>
      </c>
      <c r="D91" s="13">
        <v>5000</v>
      </c>
      <c r="E91" s="13">
        <f t="shared" si="3"/>
        <v>150</v>
      </c>
      <c r="F91" s="13">
        <f>D91-E91</f>
        <v>4850</v>
      </c>
      <c r="G91" s="4" t="s">
        <v>91</v>
      </c>
      <c r="H91" s="4" t="s">
        <v>125</v>
      </c>
    </row>
    <row r="92" spans="1:8" ht="15.75" hidden="1" x14ac:dyDescent="0.25">
      <c r="A92" s="2">
        <v>81</v>
      </c>
      <c r="B92" s="37"/>
      <c r="C92" s="38"/>
      <c r="D92" s="13">
        <v>5000</v>
      </c>
      <c r="E92" s="13">
        <f t="shared" si="3"/>
        <v>150</v>
      </c>
      <c r="F92" s="13"/>
      <c r="G92" s="11" t="s">
        <v>51</v>
      </c>
      <c r="H92" s="11"/>
    </row>
    <row r="93" spans="1:8" ht="16.5" hidden="1" customHeight="1" x14ac:dyDescent="0.25">
      <c r="A93" s="2">
        <v>82</v>
      </c>
      <c r="B93" s="37"/>
      <c r="C93" s="39" t="s">
        <v>28</v>
      </c>
      <c r="D93" s="13">
        <v>7000</v>
      </c>
      <c r="E93" s="13">
        <f t="shared" si="3"/>
        <v>210</v>
      </c>
      <c r="F93" s="13"/>
      <c r="G93" s="4" t="s">
        <v>90</v>
      </c>
      <c r="H93" s="11"/>
    </row>
    <row r="94" spans="1:8" ht="28.5" hidden="1" customHeight="1" x14ac:dyDescent="0.25">
      <c r="A94" s="2">
        <v>83</v>
      </c>
      <c r="B94" s="38"/>
      <c r="C94" s="38"/>
      <c r="D94" s="13">
        <v>3000</v>
      </c>
      <c r="E94" s="13">
        <f t="shared" si="3"/>
        <v>90</v>
      </c>
      <c r="F94" s="13"/>
      <c r="G94" s="4" t="s">
        <v>109</v>
      </c>
      <c r="H94" s="11"/>
    </row>
    <row r="95" spans="1:8" ht="15.75" hidden="1" x14ac:dyDescent="0.25">
      <c r="A95" s="2"/>
      <c r="B95" s="17" t="s">
        <v>6</v>
      </c>
      <c r="C95" s="18"/>
      <c r="D95" s="19">
        <f>SUM(D86:D94)</f>
        <v>72000</v>
      </c>
      <c r="E95" s="19">
        <f>SUM(E86:E94)</f>
        <v>2160</v>
      </c>
      <c r="F95" s="19"/>
      <c r="G95" s="18"/>
      <c r="H95" s="18"/>
    </row>
    <row r="96" spans="1:8" ht="18" hidden="1" customHeight="1" x14ac:dyDescent="0.25">
      <c r="A96" s="2">
        <v>84</v>
      </c>
      <c r="B96" s="39" t="s">
        <v>24</v>
      </c>
      <c r="C96" s="11" t="s">
        <v>79</v>
      </c>
      <c r="D96" s="13">
        <v>10000</v>
      </c>
      <c r="E96" s="13">
        <f t="shared" ref="E96:E100" si="4">D96*3%</f>
        <v>300</v>
      </c>
      <c r="F96" s="13"/>
      <c r="G96" s="4" t="s">
        <v>51</v>
      </c>
      <c r="H96" s="11"/>
    </row>
    <row r="97" spans="1:8" ht="47.25" x14ac:dyDescent="0.25">
      <c r="A97" s="2">
        <v>85</v>
      </c>
      <c r="B97" s="37"/>
      <c r="C97" s="11" t="s">
        <v>30</v>
      </c>
      <c r="D97" s="13">
        <v>12000</v>
      </c>
      <c r="E97" s="13">
        <f t="shared" si="4"/>
        <v>360</v>
      </c>
      <c r="F97" s="13">
        <f>D97-E97</f>
        <v>11640</v>
      </c>
      <c r="G97" s="4" t="s">
        <v>85</v>
      </c>
      <c r="H97" s="4" t="s">
        <v>125</v>
      </c>
    </row>
    <row r="98" spans="1:8" ht="15.75" hidden="1" x14ac:dyDescent="0.25">
      <c r="A98" s="2">
        <v>86</v>
      </c>
      <c r="B98" s="37"/>
      <c r="C98" s="11" t="s">
        <v>31</v>
      </c>
      <c r="D98" s="13">
        <v>12000</v>
      </c>
      <c r="E98" s="13">
        <f t="shared" si="4"/>
        <v>360</v>
      </c>
      <c r="F98" s="13"/>
      <c r="G98" s="4" t="s">
        <v>51</v>
      </c>
      <c r="H98" s="11"/>
    </row>
    <row r="99" spans="1:8" ht="15.75" hidden="1" x14ac:dyDescent="0.25">
      <c r="A99" s="2">
        <v>87</v>
      </c>
      <c r="B99" s="37"/>
      <c r="C99" s="11" t="s">
        <v>29</v>
      </c>
      <c r="D99" s="13">
        <v>10000</v>
      </c>
      <c r="E99" s="13">
        <f t="shared" si="4"/>
        <v>300</v>
      </c>
      <c r="F99" s="13"/>
      <c r="G99" s="4" t="s">
        <v>51</v>
      </c>
      <c r="H99" s="11"/>
    </row>
    <row r="100" spans="1:8" ht="15.75" hidden="1" x14ac:dyDescent="0.25">
      <c r="A100" s="2">
        <v>88</v>
      </c>
      <c r="B100" s="37"/>
      <c r="C100" s="11" t="s">
        <v>80</v>
      </c>
      <c r="D100" s="13">
        <v>12000</v>
      </c>
      <c r="E100" s="13">
        <f t="shared" si="4"/>
        <v>360</v>
      </c>
      <c r="F100" s="13"/>
      <c r="G100" s="4" t="s">
        <v>51</v>
      </c>
      <c r="H100" s="11"/>
    </row>
    <row r="101" spans="1:8" ht="20.25" hidden="1" customHeight="1" x14ac:dyDescent="0.25">
      <c r="A101" s="2"/>
      <c r="B101" s="17" t="s">
        <v>6</v>
      </c>
      <c r="C101" s="18"/>
      <c r="D101" s="19">
        <f>D100+D99+D98+D97+D96</f>
        <v>56000</v>
      </c>
      <c r="E101" s="19">
        <f>SUM(E96:E100)</f>
        <v>1680</v>
      </c>
      <c r="F101" s="19"/>
      <c r="G101" s="18"/>
      <c r="H101" s="18"/>
    </row>
    <row r="102" spans="1:8" ht="15.75" hidden="1" x14ac:dyDescent="0.25">
      <c r="A102" s="2"/>
      <c r="B102" s="20" t="s">
        <v>25</v>
      </c>
      <c r="C102" s="21"/>
      <c r="D102" s="23">
        <f>D101+D95+D85+D77+D70+D60+D41+D29+D19</f>
        <v>760000</v>
      </c>
      <c r="E102" s="23">
        <f>E101+E95+E85+E77+E70+E60+E41+E29+E19</f>
        <v>22701</v>
      </c>
      <c r="F102" s="23"/>
      <c r="G102" s="21"/>
      <c r="H102" s="21"/>
    </row>
    <row r="103" spans="1:8" ht="15.75" x14ac:dyDescent="0.25">
      <c r="A103" s="2"/>
      <c r="B103" s="11"/>
      <c r="C103" s="11"/>
      <c r="D103" s="30">
        <f>D97+D91+D80+D54+D49+D48+D45+D42+D25+D10</f>
        <v>82200</v>
      </c>
      <c r="E103" s="30">
        <f>E97+E91+E80+E54+E49+E48+E45+E42+E25+E10</f>
        <v>2466</v>
      </c>
      <c r="F103" s="30">
        <f>F97+F91+F80+F54+F49+F48+F45+F42+F25+F10</f>
        <v>79734</v>
      </c>
      <c r="G103" s="11"/>
      <c r="H103" s="4"/>
    </row>
    <row r="104" spans="1:8" ht="15.75" x14ac:dyDescent="0.25">
      <c r="A104" s="2"/>
      <c r="B104" s="11"/>
      <c r="C104" s="11"/>
      <c r="D104" s="11"/>
      <c r="E104" s="11"/>
      <c r="F104" s="11"/>
      <c r="G104" s="11"/>
      <c r="H104" s="4"/>
    </row>
  </sheetData>
  <autoFilter ref="A4:H102">
    <filterColumn colId="6">
      <filters>
        <filter val="გზაზე ბეტონის საფარის მოწყობა"/>
        <filter val="გზაზე ბეტონის საფარის მოწყობა_x000a_(დედეშვილებ ნაკანაფევის უბანში)"/>
        <filter val="გზაზე ბეტონის საფარის მოწყობა_x000a_(ზემოსანების უბანი)"/>
        <filter val="გზაზე ბეტონის საფარის მოწყობა(ამირან ბოლქვაძის სახლის მიმართულებით,  სიგრძე 70მ)"/>
      </filters>
    </filterColumn>
  </autoFilter>
  <mergeCells count="29">
    <mergeCell ref="A1:H3"/>
    <mergeCell ref="B5:B18"/>
    <mergeCell ref="C6:C7"/>
    <mergeCell ref="C9:C11"/>
    <mergeCell ref="C12:C13"/>
    <mergeCell ref="C14:C15"/>
    <mergeCell ref="C17:C18"/>
    <mergeCell ref="B42:B59"/>
    <mergeCell ref="C46:C48"/>
    <mergeCell ref="C49:C50"/>
    <mergeCell ref="C51:C52"/>
    <mergeCell ref="C53:C54"/>
    <mergeCell ref="C56:C57"/>
    <mergeCell ref="C58:C59"/>
    <mergeCell ref="B20:B28"/>
    <mergeCell ref="C24:C25"/>
    <mergeCell ref="B30:B40"/>
    <mergeCell ref="C31:C32"/>
    <mergeCell ref="C39:C40"/>
    <mergeCell ref="B96:B100"/>
    <mergeCell ref="C67:C68"/>
    <mergeCell ref="B78:B84"/>
    <mergeCell ref="B86:B94"/>
    <mergeCell ref="C91:C92"/>
    <mergeCell ref="C93:C94"/>
    <mergeCell ref="B71:B76"/>
    <mergeCell ref="C71:C72"/>
    <mergeCell ref="B61:B69"/>
    <mergeCell ref="C63:C64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ძირითადი</vt:lpstr>
      <vt:lpstr>სხვადასხვა</vt:lpstr>
      <vt:lpstr>გარე განათება</vt:lpstr>
      <vt:lpstr>შეძენა</vt:lpstr>
      <vt:lpstr>ბეტონის საფარი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2019-05-30T10:34:58Z</dcterms:modified>
</cp:coreProperties>
</file>