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 4 F_R\Dropbox\factcheck shared folder\factcheck\edited\ნიკა მელია\"/>
    </mc:Choice>
  </mc:AlternateContent>
  <bookViews>
    <workbookView xWindow="0" yWindow="0" windowWidth="20490" windowHeight="7650" activeTab="3"/>
  </bookViews>
  <sheets>
    <sheet name="Correlation entire" sheetId="9" r:id="rId1"/>
    <sheet name="Correlation after " sheetId="10" r:id="rId2"/>
    <sheet name="აღწერითი" sheetId="11" r:id="rId3"/>
    <sheet name="Overall" sheetId="3" r:id="rId4"/>
    <sheet name="Sheet1" sheetId="4" r:id="rId5"/>
    <sheet name="Sheet2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3" l="1"/>
  <c r="P15" i="3"/>
  <c r="O16" i="3"/>
  <c r="O15" i="3"/>
  <c r="K6" i="3" l="1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5" i="3"/>
  <c r="K4" i="3"/>
  <c r="I7" i="3" l="1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9" i="3"/>
  <c r="I45" i="3"/>
  <c r="I46" i="3"/>
  <c r="I57" i="3"/>
  <c r="I59" i="3"/>
  <c r="I61" i="3"/>
  <c r="I64" i="3"/>
  <c r="I65" i="3"/>
  <c r="I66" i="3"/>
  <c r="I70" i="3"/>
  <c r="I6" i="3"/>
  <c r="I5" i="3"/>
  <c r="I4" i="3"/>
  <c r="X5" i="3" l="1"/>
  <c r="Y5" i="3"/>
  <c r="Z5" i="3"/>
  <c r="AA5" i="3"/>
  <c r="W5" i="3"/>
  <c r="Y4" i="3"/>
  <c r="Z4" i="3"/>
  <c r="AA4" i="3"/>
  <c r="X4" i="3"/>
  <c r="W4" i="3"/>
  <c r="G68" i="3"/>
  <c r="C68" i="3"/>
  <c r="G67" i="3"/>
  <c r="F67" i="3"/>
  <c r="E67" i="3"/>
  <c r="D67" i="3"/>
  <c r="C67" i="3"/>
  <c r="G47" i="3"/>
  <c r="G48" i="3" s="1"/>
  <c r="F47" i="3"/>
  <c r="E47" i="3"/>
  <c r="E48" i="3" s="1"/>
  <c r="D47" i="3"/>
  <c r="D48" i="3" s="1"/>
  <c r="C47" i="3"/>
  <c r="C48" i="3" s="1"/>
  <c r="G35" i="3"/>
  <c r="F35" i="3"/>
  <c r="E35" i="3"/>
  <c r="D35" i="3"/>
  <c r="C35" i="3"/>
  <c r="C36" i="3" s="1"/>
  <c r="F48" i="3" l="1"/>
  <c r="I48" i="3" s="1"/>
  <c r="D36" i="3"/>
  <c r="D37" i="3" s="1"/>
  <c r="E36" i="3"/>
  <c r="E37" i="3" s="1"/>
  <c r="D68" i="3"/>
  <c r="G69" i="3"/>
  <c r="G36" i="3"/>
  <c r="E68" i="3"/>
  <c r="E69" i="3" s="1"/>
  <c r="D69" i="3"/>
  <c r="G71" i="3"/>
  <c r="I47" i="3"/>
  <c r="C69" i="3"/>
  <c r="I35" i="3"/>
  <c r="I67" i="3"/>
  <c r="F68" i="3"/>
  <c r="F36" i="3"/>
  <c r="C37" i="3"/>
  <c r="G37" i="3"/>
  <c r="G38" i="3" s="1"/>
  <c r="G40" i="3" s="1"/>
  <c r="D38" i="3" l="1"/>
  <c r="D40" i="3" s="1"/>
  <c r="I36" i="3"/>
  <c r="E38" i="3"/>
  <c r="E40" i="3" s="1"/>
  <c r="D72" i="3"/>
  <c r="G72" i="3"/>
  <c r="X6" i="3"/>
  <c r="E71" i="3"/>
  <c r="E72" i="3" s="1"/>
  <c r="C71" i="3"/>
  <c r="AA6" i="3"/>
  <c r="C38" i="3"/>
  <c r="W6" i="3" s="1"/>
  <c r="F69" i="3"/>
  <c r="F71" i="3" s="1"/>
  <c r="I68" i="3"/>
  <c r="D71" i="3"/>
  <c r="D41" i="3"/>
  <c r="E41" i="3"/>
  <c r="G41" i="3"/>
  <c r="F37" i="3"/>
  <c r="F38" i="3" s="1"/>
  <c r="F40" i="3" s="1"/>
  <c r="D73" i="3" l="1"/>
  <c r="C40" i="3"/>
  <c r="I38" i="3"/>
  <c r="I69" i="3"/>
  <c r="D42" i="3"/>
  <c r="D43" i="3" s="1"/>
  <c r="I71" i="3"/>
  <c r="Y6" i="3"/>
  <c r="F72" i="3"/>
  <c r="E73" i="3"/>
  <c r="G42" i="3"/>
  <c r="E42" i="3"/>
  <c r="E43" i="3" s="1"/>
  <c r="I37" i="3"/>
  <c r="D74" i="3"/>
  <c r="G73" i="3"/>
  <c r="Z6" i="3"/>
  <c r="C72" i="3"/>
  <c r="F41" i="3"/>
  <c r="D75" i="3" l="1"/>
  <c r="E74" i="3"/>
  <c r="E75" i="3" s="1"/>
  <c r="E76" i="3" s="1"/>
  <c r="F42" i="3"/>
  <c r="F43" i="3" s="1"/>
  <c r="I40" i="3"/>
  <c r="C41" i="3"/>
  <c r="I72" i="3"/>
  <c r="D76" i="3"/>
  <c r="E44" i="3"/>
  <c r="G74" i="3"/>
  <c r="G75" i="3" s="1"/>
  <c r="G43" i="3"/>
  <c r="G44" i="3" s="1"/>
  <c r="F73" i="3"/>
  <c r="C73" i="3"/>
  <c r="D44" i="3"/>
  <c r="G49" i="3" l="1"/>
  <c r="G50" i="3"/>
  <c r="AA9" i="3"/>
  <c r="I73" i="3"/>
  <c r="D77" i="3"/>
  <c r="E49" i="3"/>
  <c r="E50" i="3" s="1"/>
  <c r="Y9" i="3"/>
  <c r="D78" i="3"/>
  <c r="D79" i="3" s="1"/>
  <c r="E77" i="3"/>
  <c r="E78" i="3" s="1"/>
  <c r="G76" i="3"/>
  <c r="F44" i="3"/>
  <c r="D49" i="3"/>
  <c r="D50" i="3" s="1"/>
  <c r="X9" i="3"/>
  <c r="F74" i="3"/>
  <c r="C42" i="3"/>
  <c r="I41" i="3"/>
  <c r="C74" i="3"/>
  <c r="C75" i="3" s="1"/>
  <c r="D80" i="3" l="1"/>
  <c r="X10" i="3" s="1"/>
  <c r="W9" i="3"/>
  <c r="E79" i="3"/>
  <c r="D52" i="3"/>
  <c r="I42" i="3"/>
  <c r="G77" i="3"/>
  <c r="G79" i="3" s="1"/>
  <c r="G78" i="3"/>
  <c r="E51" i="3"/>
  <c r="Y7" i="3" s="1"/>
  <c r="F75" i="3"/>
  <c r="I74" i="3"/>
  <c r="C43" i="3"/>
  <c r="I43" i="3" s="1"/>
  <c r="F49" i="3"/>
  <c r="D51" i="3"/>
  <c r="X7" i="3"/>
  <c r="C76" i="3"/>
  <c r="G51" i="3"/>
  <c r="G52" i="3" s="1"/>
  <c r="E52" i="3" l="1"/>
  <c r="F76" i="3"/>
  <c r="Z9" i="3"/>
  <c r="G80" i="3"/>
  <c r="AA10" i="3" s="1"/>
  <c r="D53" i="3"/>
  <c r="I75" i="3"/>
  <c r="F51" i="3"/>
  <c r="F50" i="3"/>
  <c r="Z7" i="3" s="1"/>
  <c r="C77" i="3"/>
  <c r="C79" i="3" s="1"/>
  <c r="G53" i="3"/>
  <c r="G54" i="3" s="1"/>
  <c r="AA7" i="3"/>
  <c r="D54" i="3"/>
  <c r="C78" i="3"/>
  <c r="E53" i="3"/>
  <c r="C44" i="3"/>
  <c r="E80" i="3"/>
  <c r="Y10" i="3" s="1"/>
  <c r="I77" i="3" l="1"/>
  <c r="C80" i="3"/>
  <c r="D55" i="3"/>
  <c r="I44" i="3"/>
  <c r="C49" i="3"/>
  <c r="F52" i="3"/>
  <c r="I76" i="3"/>
  <c r="F77" i="3"/>
  <c r="F78" i="3" s="1"/>
  <c r="I78" i="3" s="1"/>
  <c r="E54" i="3"/>
  <c r="G55" i="3"/>
  <c r="G56" i="3" s="1"/>
  <c r="G58" i="3" s="1"/>
  <c r="G60" i="3" l="1"/>
  <c r="E55" i="3"/>
  <c r="E56" i="3" s="1"/>
  <c r="E58" i="3" s="1"/>
  <c r="I49" i="3"/>
  <c r="D56" i="3"/>
  <c r="D58" i="3" s="1"/>
  <c r="C50" i="3"/>
  <c r="F79" i="3"/>
  <c r="F53" i="3"/>
  <c r="W10" i="3"/>
  <c r="E60" i="3" l="1"/>
  <c r="I50" i="3"/>
  <c r="C51" i="3"/>
  <c r="W7" i="3" s="1"/>
  <c r="F54" i="3"/>
  <c r="D60" i="3"/>
  <c r="I79" i="3"/>
  <c r="F80" i="3"/>
  <c r="G62" i="3"/>
  <c r="G63" i="3" s="1"/>
  <c r="AA8" i="3" s="1"/>
  <c r="C52" i="3" l="1"/>
  <c r="I52" i="3"/>
  <c r="D62" i="3"/>
  <c r="D63" i="3" s="1"/>
  <c r="X8" i="3" s="1"/>
  <c r="F56" i="3"/>
  <c r="F58" i="3" s="1"/>
  <c r="F55" i="3"/>
  <c r="Z10" i="3"/>
  <c r="I80" i="3"/>
  <c r="I51" i="3"/>
  <c r="C53" i="3"/>
  <c r="E62" i="3"/>
  <c r="E63" i="3" s="1"/>
  <c r="Y8" i="3" s="1"/>
  <c r="F60" i="3" l="1"/>
  <c r="F62" i="3"/>
  <c r="I53" i="3"/>
  <c r="C55" i="3"/>
  <c r="I55" i="3" s="1"/>
  <c r="C54" i="3"/>
  <c r="I54" i="3" l="1"/>
  <c r="C56" i="3"/>
  <c r="F63" i="3"/>
  <c r="Z8" i="3"/>
  <c r="I56" i="3" l="1"/>
  <c r="C58" i="3"/>
  <c r="I58" i="3" l="1"/>
  <c r="C60" i="3"/>
  <c r="C62" i="3" s="1"/>
  <c r="I62" i="3" l="1"/>
  <c r="I60" i="3"/>
  <c r="C63" i="3"/>
  <c r="I63" i="3" s="1"/>
  <c r="W8" i="3" l="1"/>
  <c r="C82" i="3"/>
</calcChain>
</file>

<file path=xl/sharedStrings.xml><?xml version="1.0" encoding="utf-8"?>
<sst xmlns="http://schemas.openxmlformats.org/spreadsheetml/2006/main" count="102" uniqueCount="28">
  <si>
    <t>G-Frorce Premium</t>
  </si>
  <si>
    <t>G- Force Euro Diesel</t>
  </si>
  <si>
    <t>Euro Diesel</t>
  </si>
  <si>
    <t>G- Force Euro Regular</t>
  </si>
  <si>
    <t>Euro Regular</t>
  </si>
  <si>
    <t xml:space="preserve">monthly average </t>
  </si>
  <si>
    <t>Annual average</t>
  </si>
  <si>
    <t>avarege</t>
  </si>
  <si>
    <t>USD</t>
  </si>
  <si>
    <t>Column 1</t>
  </si>
  <si>
    <t>Column 2</t>
  </si>
  <si>
    <t>Column 3</t>
  </si>
  <si>
    <t>Column 4</t>
  </si>
  <si>
    <t>exchange</t>
  </si>
  <si>
    <t>USD Bar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</si>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</sst>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"/>
    <numFmt numFmtId="176" formatCode="0.0000000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17" fontId="0" fillId="0" borderId="0" xfId="0" applyNumberFormat="1"/>
    <xf numFmtId="0" fontId="2" fillId="0" borderId="0" xfId="0" applyFont="1" applyAlignment="1">
      <alignment horizontal="center" vertical="center"/>
    </xf>
    <xf numFmtId="2" fontId="0" fillId="0" borderId="0" xfId="0" applyNumberFormat="1"/>
    <xf numFmtId="0" fontId="0" fillId="0" borderId="0" xfId="0" applyNumberFormat="1"/>
    <xf numFmtId="0" fontId="3" fillId="0" borderId="0" xfId="0" applyFont="1" applyAlignment="1">
      <alignment horizontal="center" vertical="center" wrapText="1"/>
    </xf>
    <xf numFmtId="2" fontId="0" fillId="0" borderId="0" xfId="0" applyNumberFormat="1" applyFont="1" applyFill="1" applyBorder="1" applyAlignment="1" applyProtection="1"/>
    <xf numFmtId="164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65" fontId="0" fillId="0" borderId="0" xfId="0" applyNumberFormat="1"/>
    <xf numFmtId="0" fontId="0" fillId="0" borderId="0" xfId="0" applyFill="1" applyBorder="1" applyAlignment="1"/>
    <xf numFmtId="0" fontId="0" fillId="0" borderId="1" xfId="0" applyFill="1" applyBorder="1" applyAlignment="1"/>
    <xf numFmtId="0" fontId="5" fillId="0" borderId="2" xfId="0" applyFont="1" applyFill="1" applyBorder="1" applyAlignment="1">
      <alignment horizontal="center"/>
    </xf>
    <xf numFmtId="165" fontId="0" fillId="0" borderId="1" xfId="0" applyNumberFormat="1" applyFill="1" applyBorder="1" applyAlignment="1"/>
    <xf numFmtId="165" fontId="0" fillId="0" borderId="0" xfId="0" applyNumberFormat="1" applyFill="1" applyBorder="1" applyAlignment="1"/>
    <xf numFmtId="165" fontId="0" fillId="2" borderId="1" xfId="0" applyNumberFormat="1" applyFill="1" applyBorder="1" applyAlignment="1"/>
    <xf numFmtId="0" fontId="3" fillId="0" borderId="0" xfId="0" applyFont="1" applyAlignment="1">
      <alignment horizontal="center" vertical="center" wrapText="1"/>
    </xf>
    <xf numFmtId="0" fontId="0" fillId="2" borderId="0" xfId="0" applyFill="1" applyBorder="1" applyAlignment="1"/>
    <xf numFmtId="176" fontId="0" fillId="0" borderId="0" xfId="0" applyNumberFormat="1"/>
    <xf numFmtId="176" fontId="0" fillId="2" borderId="0" xfId="0" applyNumberFormat="1" applyFill="1"/>
    <xf numFmtId="164" fontId="4" fillId="2" borderId="0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797495640466497E-2"/>
          <c:y val="8.6253369272237201E-2"/>
          <c:w val="0.92401241795662314"/>
          <c:h val="0.72902660752311621"/>
        </c:manualLayout>
      </c:layout>
      <c:lineChart>
        <c:grouping val="standard"/>
        <c:varyColors val="0"/>
        <c:ser>
          <c:idx val="0"/>
          <c:order val="0"/>
          <c:tx>
            <c:strRef>
              <c:f>Overall!$C$3</c:f>
              <c:strCache>
                <c:ptCount val="1"/>
                <c:pt idx="0">
                  <c:v>G-Frorce Premium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Overall!$B$4:$B$80</c:f>
              <c:numCache>
                <c:formatCode>mmm\-yy</c:formatCode>
                <c:ptCount val="77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</c:numCache>
            </c:numRef>
          </c:cat>
          <c:val>
            <c:numRef>
              <c:f>Overall!$C$4:$C$80</c:f>
              <c:numCache>
                <c:formatCode>0.00000000000000</c:formatCode>
                <c:ptCount val="77"/>
                <c:pt idx="0">
                  <c:v>2.1800000000000006</c:v>
                </c:pt>
                <c:pt idx="1">
                  <c:v>2.2179310344827572</c:v>
                </c:pt>
                <c:pt idx="2">
                  <c:v>2.3025806451612896</c:v>
                </c:pt>
                <c:pt idx="3">
                  <c:v>2.3766666666666669</c:v>
                </c:pt>
                <c:pt idx="4">
                  <c:v>2.3638709677419354</c:v>
                </c:pt>
                <c:pt idx="5">
                  <c:v>2.2683333333333331</c:v>
                </c:pt>
                <c:pt idx="6">
                  <c:v>2.1848387096774196</c:v>
                </c:pt>
                <c:pt idx="7">
                  <c:v>2.2619354838709667</c:v>
                </c:pt>
                <c:pt idx="8">
                  <c:v>2.3016666666666667</c:v>
                </c:pt>
                <c:pt idx="9">
                  <c:v>2.2414754098360659</c:v>
                </c:pt>
                <c:pt idx="10">
                  <c:v>2.2414754098360659</c:v>
                </c:pt>
                <c:pt idx="11">
                  <c:v>2.2029032258064523</c:v>
                </c:pt>
                <c:pt idx="12">
                  <c:v>2.1700000000000013</c:v>
                </c:pt>
                <c:pt idx="13">
                  <c:v>2.1700000000000013</c:v>
                </c:pt>
                <c:pt idx="14">
                  <c:v>2.1700000000000013</c:v>
                </c:pt>
                <c:pt idx="15">
                  <c:v>2.1613333333333333</c:v>
                </c:pt>
                <c:pt idx="16">
                  <c:v>2.1258064516129034</c:v>
                </c:pt>
                <c:pt idx="17">
                  <c:v>2.100000000000001</c:v>
                </c:pt>
                <c:pt idx="18">
                  <c:v>2.1058064516129034</c:v>
                </c:pt>
                <c:pt idx="19">
                  <c:v>2.1199999999999992</c:v>
                </c:pt>
                <c:pt idx="20">
                  <c:v>2.1360000000000006</c:v>
                </c:pt>
                <c:pt idx="21">
                  <c:v>2.1583870967741938</c:v>
                </c:pt>
                <c:pt idx="22">
                  <c:v>2.1700000000000013</c:v>
                </c:pt>
                <c:pt idx="23">
                  <c:v>2.2045161290322586</c:v>
                </c:pt>
                <c:pt idx="24">
                  <c:v>2.2380645161290333</c:v>
                </c:pt>
                <c:pt idx="25">
                  <c:v>2.2199999999999993</c:v>
                </c:pt>
                <c:pt idx="26">
                  <c:v>2.2199999999999993</c:v>
                </c:pt>
                <c:pt idx="27">
                  <c:v>2.2199999999999993</c:v>
                </c:pt>
                <c:pt idx="28">
                  <c:v>2.2199999999999993</c:v>
                </c:pt>
                <c:pt idx="29">
                  <c:v>2.2343333333333333</c:v>
                </c:pt>
                <c:pt idx="30">
                  <c:v>2.3049999999999993</c:v>
                </c:pt>
                <c:pt idx="31">
                  <c:v>2.2126749956421801</c:v>
                </c:pt>
                <c:pt idx="32">
                  <c:v>2.2135889608688997</c:v>
                </c:pt>
                <c:pt idx="33">
                  <c:v>2.2135889608689001</c:v>
                </c:pt>
                <c:pt idx="34">
                  <c:v>2.205186647865895</c:v>
                </c:pt>
                <c:pt idx="35">
                  <c:v>2.1022580645161306</c:v>
                </c:pt>
                <c:pt idx="36">
                  <c:v>2.1537223561910128</c:v>
                </c:pt>
                <c:pt idx="37">
                  <c:v>2.1279902103535715</c:v>
                </c:pt>
                <c:pt idx="38">
                  <c:v>2.1408562832722922</c:v>
                </c:pt>
                <c:pt idx="39">
                  <c:v>2.1344232468129318</c:v>
                </c:pt>
                <c:pt idx="40">
                  <c:v>2.1318500322291873</c:v>
                </c:pt>
                <c:pt idx="41">
                  <c:v>2.15</c:v>
                </c:pt>
                <c:pt idx="42">
                  <c:v>2.15</c:v>
                </c:pt>
                <c:pt idx="43">
                  <c:v>2.15</c:v>
                </c:pt>
                <c:pt idx="44">
                  <c:v>2.15</c:v>
                </c:pt>
                <c:pt idx="45">
                  <c:v>2.1463700064458378</c:v>
                </c:pt>
                <c:pt idx="46">
                  <c:v>2.1463700064458373</c:v>
                </c:pt>
                <c:pt idx="47">
                  <c:v>2.1487900021486124</c:v>
                </c:pt>
                <c:pt idx="48">
                  <c:v>2.1475800042972248</c:v>
                </c:pt>
                <c:pt idx="49">
                  <c:v>2.1481850032229186</c:v>
                </c:pt>
                <c:pt idx="50">
                  <c:v>2.1474590045120863</c:v>
                </c:pt>
                <c:pt idx="51">
                  <c:v>2.1478220038675024</c:v>
                </c:pt>
                <c:pt idx="52">
                  <c:v>2.1476405041897944</c:v>
                </c:pt>
                <c:pt idx="53">
                  <c:v>1.79</c:v>
                </c:pt>
                <c:pt idx="54">
                  <c:v>1.9688202520948972</c:v>
                </c:pt>
                <c:pt idx="55">
                  <c:v>1.77</c:v>
                </c:pt>
                <c:pt idx="56">
                  <c:v>1.8694101260474487</c:v>
                </c:pt>
                <c:pt idx="57">
                  <c:v>1.89</c:v>
                </c:pt>
                <c:pt idx="58">
                  <c:v>1.8745575945355866</c:v>
                </c:pt>
                <c:pt idx="59">
                  <c:v>1.877989240194345</c:v>
                </c:pt>
                <c:pt idx="60">
                  <c:v>2.35</c:v>
                </c:pt>
                <c:pt idx="61">
                  <c:v>2.35</c:v>
                </c:pt>
                <c:pt idx="62">
                  <c:v>2.2999999999999998</c:v>
                </c:pt>
                <c:pt idx="63">
                  <c:v>2.3333333333333335</c:v>
                </c:pt>
                <c:pt idx="64">
                  <c:v>2.3277777777777779</c:v>
                </c:pt>
                <c:pt idx="65">
                  <c:v>2.32037037037037</c:v>
                </c:pt>
                <c:pt idx="66">
                  <c:v>2.15</c:v>
                </c:pt>
                <c:pt idx="67">
                  <c:v>2.2828703703703703</c:v>
                </c:pt>
                <c:pt idx="68">
                  <c:v>2.2510802469135798</c:v>
                </c:pt>
                <c:pt idx="69">
                  <c:v>2.2510802469135798</c:v>
                </c:pt>
                <c:pt idx="70">
                  <c:v>2.2638631687242792</c:v>
                </c:pt>
                <c:pt idx="71">
                  <c:v>2.2574717078189295</c:v>
                </c:pt>
                <c:pt idx="72">
                  <c:v>2.2558738425925919</c:v>
                </c:pt>
                <c:pt idx="73">
                  <c:v>2.2566727752057609</c:v>
                </c:pt>
                <c:pt idx="74">
                  <c:v>2.2584703735853906</c:v>
                </c:pt>
                <c:pt idx="75">
                  <c:v>2.2570056637945815</c:v>
                </c:pt>
                <c:pt idx="76">
                  <c:v>2.2570056637945815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04-471A-B453-CDEFA0AE15B2}"/>
            </c:ext>
          </c:extLst>
        </c:ser>
        <c:ser>
          <c:idx val="1"/>
          <c:order val="1"/>
          <c:tx>
            <c:strRef>
              <c:f>Overall!$D$3</c:f>
              <c:strCache>
                <c:ptCount val="1"/>
                <c:pt idx="0">
                  <c:v>G- Force Euro Regular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Overall!$B$4:$B$80</c:f>
              <c:numCache>
                <c:formatCode>mmm\-yy</c:formatCode>
                <c:ptCount val="77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</c:numCache>
            </c:numRef>
          </c:cat>
          <c:val>
            <c:numRef>
              <c:f>Overall!$D$4:$D$80</c:f>
              <c:numCache>
                <c:formatCode>0.00000000000000</c:formatCode>
                <c:ptCount val="77"/>
                <c:pt idx="0">
                  <c:v>2.1000000000000005</c:v>
                </c:pt>
                <c:pt idx="1">
                  <c:v>2.1379310344827585</c:v>
                </c:pt>
                <c:pt idx="2">
                  <c:v>2.2225806451612904</c:v>
                </c:pt>
                <c:pt idx="3">
                  <c:v>2.2966666666666655</c:v>
                </c:pt>
                <c:pt idx="4">
                  <c:v>2.2838709677419349</c:v>
                </c:pt>
                <c:pt idx="5">
                  <c:v>2.188333333333333</c:v>
                </c:pt>
                <c:pt idx="6">
                  <c:v>2.1048387096774204</c:v>
                </c:pt>
                <c:pt idx="7">
                  <c:v>2.1677419354838721</c:v>
                </c:pt>
                <c:pt idx="8">
                  <c:v>2.1930000000000005</c:v>
                </c:pt>
                <c:pt idx="9">
                  <c:v>2.150983606557376</c:v>
                </c:pt>
                <c:pt idx="10">
                  <c:v>2.150983606557376</c:v>
                </c:pt>
                <c:pt idx="11">
                  <c:v>2.0925806451612887</c:v>
                </c:pt>
                <c:pt idx="12">
                  <c:v>2.0499999999999989</c:v>
                </c:pt>
                <c:pt idx="13">
                  <c:v>2.0842857142857141</c:v>
                </c:pt>
                <c:pt idx="14">
                  <c:v>2.14</c:v>
                </c:pt>
                <c:pt idx="15">
                  <c:v>2.1009999999999986</c:v>
                </c:pt>
                <c:pt idx="16">
                  <c:v>2.0161290322580645</c:v>
                </c:pt>
                <c:pt idx="17">
                  <c:v>1.9699999999999993</c:v>
                </c:pt>
                <c:pt idx="18">
                  <c:v>1.9845161290322586</c:v>
                </c:pt>
                <c:pt idx="19">
                  <c:v>2.0200000000000014</c:v>
                </c:pt>
                <c:pt idx="20">
                  <c:v>2.0320000000000005</c:v>
                </c:pt>
                <c:pt idx="21">
                  <c:v>2.0099999999999985</c:v>
                </c:pt>
                <c:pt idx="22">
                  <c:v>2.0099999999999985</c:v>
                </c:pt>
                <c:pt idx="23">
                  <c:v>2.0593548387096776</c:v>
                </c:pt>
                <c:pt idx="24">
                  <c:v>2.1000000000000005</c:v>
                </c:pt>
                <c:pt idx="25">
                  <c:v>2.100000000000001</c:v>
                </c:pt>
                <c:pt idx="26">
                  <c:v>2.1000000000000005</c:v>
                </c:pt>
                <c:pt idx="27">
                  <c:v>2.100000000000001</c:v>
                </c:pt>
                <c:pt idx="28">
                  <c:v>2.1232258064516136</c:v>
                </c:pt>
                <c:pt idx="29">
                  <c:v>2.1576666666666662</c:v>
                </c:pt>
                <c:pt idx="30">
                  <c:v>2.2133333333333325</c:v>
                </c:pt>
                <c:pt idx="31">
                  <c:v>2.1116458926309885</c:v>
                </c:pt>
                <c:pt idx="32">
                  <c:v>2.1111579176569624</c:v>
                </c:pt>
                <c:pt idx="33">
                  <c:v>2.1111579176569628</c:v>
                </c:pt>
                <c:pt idx="34">
                  <c:v>2.1012602017731612</c:v>
                </c:pt>
                <c:pt idx="35">
                  <c:v>2.0203225806451623</c:v>
                </c:pt>
                <c:pt idx="36">
                  <c:v>2.060791391209162</c:v>
                </c:pt>
                <c:pt idx="37">
                  <c:v>2.0405569859271622</c:v>
                </c:pt>
                <c:pt idx="38">
                  <c:v>2.0506741885681619</c:v>
                </c:pt>
                <c:pt idx="39">
                  <c:v>2.0456155872476618</c:v>
                </c:pt>
                <c:pt idx="40">
                  <c:v>2.0435921467194622</c:v>
                </c:pt>
                <c:pt idx="41">
                  <c:v>2.09</c:v>
                </c:pt>
                <c:pt idx="42">
                  <c:v>2.09</c:v>
                </c:pt>
                <c:pt idx="43">
                  <c:v>2.09</c:v>
                </c:pt>
                <c:pt idx="44">
                  <c:v>2.09</c:v>
                </c:pt>
                <c:pt idx="45">
                  <c:v>2.0807184293438921</c:v>
                </c:pt>
                <c:pt idx="46">
                  <c:v>2.0807184293438925</c:v>
                </c:pt>
                <c:pt idx="47">
                  <c:v>2.0869061431146307</c:v>
                </c:pt>
                <c:pt idx="48">
                  <c:v>2.0838122862292616</c:v>
                </c:pt>
                <c:pt idx="49">
                  <c:v>2.0853592146719464</c:v>
                </c:pt>
                <c:pt idx="50">
                  <c:v>2.0835029005407244</c:v>
                </c:pt>
                <c:pt idx="51">
                  <c:v>2.0844310576063352</c:v>
                </c:pt>
                <c:pt idx="52">
                  <c:v>2.08396697907353</c:v>
                </c:pt>
                <c:pt idx="53">
                  <c:v>1.67</c:v>
                </c:pt>
                <c:pt idx="54">
                  <c:v>1.876983489536765</c:v>
                </c:pt>
                <c:pt idx="55">
                  <c:v>1.67</c:v>
                </c:pt>
                <c:pt idx="56">
                  <c:v>1.7734917447683824</c:v>
                </c:pt>
                <c:pt idx="57">
                  <c:v>1.79</c:v>
                </c:pt>
                <c:pt idx="58">
                  <c:v>1.777618808576287</c:v>
                </c:pt>
                <c:pt idx="59">
                  <c:v>1.7803701844482231</c:v>
                </c:pt>
                <c:pt idx="60">
                  <c:v>2.25</c:v>
                </c:pt>
                <c:pt idx="61">
                  <c:v>2.25</c:v>
                </c:pt>
                <c:pt idx="62">
                  <c:v>2.2000000000000002</c:v>
                </c:pt>
                <c:pt idx="63">
                  <c:v>2.2333333333333334</c:v>
                </c:pt>
                <c:pt idx="64">
                  <c:v>2.2277777777777779</c:v>
                </c:pt>
                <c:pt idx="65">
                  <c:v>2.2203703703703703</c:v>
                </c:pt>
                <c:pt idx="66">
                  <c:v>2.0699999999999998</c:v>
                </c:pt>
                <c:pt idx="67">
                  <c:v>2.1878703703703706</c:v>
                </c:pt>
                <c:pt idx="68">
                  <c:v>2.1594135802469139</c:v>
                </c:pt>
                <c:pt idx="69">
                  <c:v>2.1594135802469139</c:v>
                </c:pt>
                <c:pt idx="70">
                  <c:v>2.1708076131687246</c:v>
                </c:pt>
                <c:pt idx="71">
                  <c:v>2.1651105967078195</c:v>
                </c:pt>
                <c:pt idx="72">
                  <c:v>2.1636863425925927</c:v>
                </c:pt>
                <c:pt idx="73">
                  <c:v>2.1643984696502061</c:v>
                </c:pt>
                <c:pt idx="74">
                  <c:v>2.1660007555298355</c:v>
                </c:pt>
                <c:pt idx="75">
                  <c:v>2.1646951892575448</c:v>
                </c:pt>
                <c:pt idx="76">
                  <c:v>2.1646951892575448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04-471A-B453-CDEFA0AE15B2}"/>
            </c:ext>
          </c:extLst>
        </c:ser>
        <c:ser>
          <c:idx val="2"/>
          <c:order val="2"/>
          <c:tx>
            <c:strRef>
              <c:f>Overall!$E$3</c:f>
              <c:strCache>
                <c:ptCount val="1"/>
                <c:pt idx="0">
                  <c:v>Euro Regular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Overall!$B$4:$B$80</c:f>
              <c:numCache>
                <c:formatCode>mmm\-yy</c:formatCode>
                <c:ptCount val="77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</c:numCache>
            </c:numRef>
          </c:cat>
          <c:val>
            <c:numRef>
              <c:f>Overall!$E$4:$E$80</c:f>
              <c:numCache>
                <c:formatCode>0.00000000000000</c:formatCode>
                <c:ptCount val="77"/>
                <c:pt idx="0">
                  <c:v>2.0699999999999998</c:v>
                </c:pt>
                <c:pt idx="1">
                  <c:v>2.0955172413793108</c:v>
                </c:pt>
                <c:pt idx="2">
                  <c:v>2.172580645161291</c:v>
                </c:pt>
                <c:pt idx="3">
                  <c:v>2.246666666666667</c:v>
                </c:pt>
                <c:pt idx="4">
                  <c:v>2.2338709677419364</c:v>
                </c:pt>
                <c:pt idx="5">
                  <c:v>2.1383333333333332</c:v>
                </c:pt>
                <c:pt idx="6">
                  <c:v>2.0548387096774183</c:v>
                </c:pt>
                <c:pt idx="7">
                  <c:v>2.1177419354838709</c:v>
                </c:pt>
                <c:pt idx="8">
                  <c:v>2.1429999999999989</c:v>
                </c:pt>
                <c:pt idx="9">
                  <c:v>2.1072131147540958</c:v>
                </c:pt>
                <c:pt idx="10">
                  <c:v>2.1072131147540958</c:v>
                </c:pt>
                <c:pt idx="11">
                  <c:v>2.0670967741935491</c:v>
                </c:pt>
                <c:pt idx="12">
                  <c:v>2.0300000000000007</c:v>
                </c:pt>
                <c:pt idx="13">
                  <c:v>2.0592857142857151</c:v>
                </c:pt>
                <c:pt idx="14">
                  <c:v>2.1000000000000005</c:v>
                </c:pt>
                <c:pt idx="15">
                  <c:v>2.0566666666666671</c:v>
                </c:pt>
                <c:pt idx="16">
                  <c:v>1.9758064516129046</c:v>
                </c:pt>
                <c:pt idx="17">
                  <c:v>1.9500000000000008</c:v>
                </c:pt>
                <c:pt idx="18">
                  <c:v>1.9645161290322581</c:v>
                </c:pt>
                <c:pt idx="19">
                  <c:v>2</c:v>
                </c:pt>
                <c:pt idx="20">
                  <c:v>2.0119999999999996</c:v>
                </c:pt>
                <c:pt idx="21">
                  <c:v>1.9900000000000007</c:v>
                </c:pt>
                <c:pt idx="22">
                  <c:v>1.9900000000000007</c:v>
                </c:pt>
                <c:pt idx="23">
                  <c:v>2.0277419354838715</c:v>
                </c:pt>
                <c:pt idx="24">
                  <c:v>2.0200000000000014</c:v>
                </c:pt>
                <c:pt idx="25">
                  <c:v>2.0200000000000014</c:v>
                </c:pt>
                <c:pt idx="26">
                  <c:v>2.0200000000000014</c:v>
                </c:pt>
                <c:pt idx="27">
                  <c:v>2.0389999999999988</c:v>
                </c:pt>
                <c:pt idx="28">
                  <c:v>2.073225806451612</c:v>
                </c:pt>
                <c:pt idx="29">
                  <c:v>2.1006666666666671</c:v>
                </c:pt>
                <c:pt idx="30">
                  <c:v>2.1366666666666663</c:v>
                </c:pt>
                <c:pt idx="31">
                  <c:v>2.0683757593552241</c:v>
                </c:pt>
                <c:pt idx="32">
                  <c:v>2.0674169019329285</c:v>
                </c:pt>
                <c:pt idx="33">
                  <c:v>2.0674169019329285</c:v>
                </c:pt>
                <c:pt idx="34">
                  <c:v>2.0579364516675254</c:v>
                </c:pt>
                <c:pt idx="35">
                  <c:v>1.9080645161290319</c:v>
                </c:pt>
                <c:pt idx="36">
                  <c:v>1.9830004838982787</c:v>
                </c:pt>
                <c:pt idx="37">
                  <c:v>1.9455325000136554</c:v>
                </c:pt>
                <c:pt idx="38">
                  <c:v>1.9642664919559669</c:v>
                </c:pt>
                <c:pt idx="39">
                  <c:v>1.9548994959848112</c:v>
                </c:pt>
                <c:pt idx="40">
                  <c:v>1.9511526975963487</c:v>
                </c:pt>
                <c:pt idx="41">
                  <c:v>1.99</c:v>
                </c:pt>
                <c:pt idx="42">
                  <c:v>1.99</c:v>
                </c:pt>
                <c:pt idx="43">
                  <c:v>1.99</c:v>
                </c:pt>
                <c:pt idx="44">
                  <c:v>1.99</c:v>
                </c:pt>
                <c:pt idx="45">
                  <c:v>1.9822305395192696</c:v>
                </c:pt>
                <c:pt idx="46">
                  <c:v>1.9822305395192696</c:v>
                </c:pt>
                <c:pt idx="47">
                  <c:v>1.9874101798397563</c:v>
                </c:pt>
                <c:pt idx="48">
                  <c:v>1.9848203596795129</c:v>
                </c:pt>
                <c:pt idx="49">
                  <c:v>1.9861152697596345</c:v>
                </c:pt>
                <c:pt idx="50">
                  <c:v>1.9845613776634885</c:v>
                </c:pt>
                <c:pt idx="51">
                  <c:v>1.9853383237115616</c:v>
                </c:pt>
                <c:pt idx="52">
                  <c:v>1.9849498506875252</c:v>
                </c:pt>
                <c:pt idx="53">
                  <c:v>1.58</c:v>
                </c:pt>
                <c:pt idx="54">
                  <c:v>1.7824749253437626</c:v>
                </c:pt>
                <c:pt idx="55">
                  <c:v>1.59</c:v>
                </c:pt>
                <c:pt idx="56">
                  <c:v>1.6862374626718815</c:v>
                </c:pt>
                <c:pt idx="57">
                  <c:v>1.69</c:v>
                </c:pt>
                <c:pt idx="58">
                  <c:v>1.687178097003911</c:v>
                </c:pt>
                <c:pt idx="59">
                  <c:v>1.6878051865585977</c:v>
                </c:pt>
                <c:pt idx="60">
                  <c:v>2.15</c:v>
                </c:pt>
                <c:pt idx="61">
                  <c:v>2.15</c:v>
                </c:pt>
                <c:pt idx="62">
                  <c:v>2.1</c:v>
                </c:pt>
                <c:pt idx="63">
                  <c:v>2.1333333333333333</c:v>
                </c:pt>
                <c:pt idx="64">
                  <c:v>2.1277777777777778</c:v>
                </c:pt>
                <c:pt idx="65">
                  <c:v>2.1203703703703702</c:v>
                </c:pt>
                <c:pt idx="66">
                  <c:v>1.97</c:v>
                </c:pt>
                <c:pt idx="67">
                  <c:v>2.0878703703703705</c:v>
                </c:pt>
                <c:pt idx="68">
                  <c:v>2.0594135802469133</c:v>
                </c:pt>
                <c:pt idx="69">
                  <c:v>2.0594135802469133</c:v>
                </c:pt>
                <c:pt idx="70">
                  <c:v>2.0708076131687241</c:v>
                </c:pt>
                <c:pt idx="71">
                  <c:v>2.0651105967078189</c:v>
                </c:pt>
                <c:pt idx="72">
                  <c:v>2.0636863425925922</c:v>
                </c:pt>
                <c:pt idx="73">
                  <c:v>2.0643984696502056</c:v>
                </c:pt>
                <c:pt idx="74">
                  <c:v>2.066000755529835</c:v>
                </c:pt>
                <c:pt idx="75">
                  <c:v>2.0646951892575442</c:v>
                </c:pt>
                <c:pt idx="76">
                  <c:v>2.0646951892575442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04-471A-B453-CDEFA0AE15B2}"/>
            </c:ext>
          </c:extLst>
        </c:ser>
        <c:ser>
          <c:idx val="3"/>
          <c:order val="3"/>
          <c:tx>
            <c:strRef>
              <c:f>Overall!$F$3</c:f>
              <c:strCache>
                <c:ptCount val="1"/>
                <c:pt idx="0">
                  <c:v>G- Force Euro Diesel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Overall!$B$4:$B$80</c:f>
              <c:numCache>
                <c:formatCode>mmm\-yy</c:formatCode>
                <c:ptCount val="77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</c:numCache>
            </c:numRef>
          </c:cat>
          <c:val>
            <c:numRef>
              <c:f>Overall!$F$4:$F$80</c:f>
              <c:numCache>
                <c:formatCode>0.00000000000000</c:formatCode>
                <c:ptCount val="77"/>
                <c:pt idx="0">
                  <c:v>2.2700000000000009</c:v>
                </c:pt>
                <c:pt idx="1">
                  <c:v>2.3079310344827588</c:v>
                </c:pt>
                <c:pt idx="2">
                  <c:v>2.3925806451612908</c:v>
                </c:pt>
                <c:pt idx="3">
                  <c:v>2.4666666666666663</c:v>
                </c:pt>
                <c:pt idx="4">
                  <c:v>2.4167741935483882</c:v>
                </c:pt>
                <c:pt idx="5">
                  <c:v>2.308333333333334</c:v>
                </c:pt>
                <c:pt idx="6">
                  <c:v>2.2248387096774187</c:v>
                </c:pt>
                <c:pt idx="7">
                  <c:v>2.2877419354838704</c:v>
                </c:pt>
                <c:pt idx="8">
                  <c:v>2.3353333333333319</c:v>
                </c:pt>
                <c:pt idx="9">
                  <c:v>2.2711475409836077</c:v>
                </c:pt>
                <c:pt idx="10">
                  <c:v>2.2711475409836077</c:v>
                </c:pt>
                <c:pt idx="11">
                  <c:v>2.2599999999999993</c:v>
                </c:pt>
                <c:pt idx="12">
                  <c:v>2.2599999999999993</c:v>
                </c:pt>
                <c:pt idx="13">
                  <c:v>2.2599999999999985</c:v>
                </c:pt>
                <c:pt idx="14">
                  <c:v>2.2599999999999993</c:v>
                </c:pt>
                <c:pt idx="15">
                  <c:v>2.213333333333332</c:v>
                </c:pt>
                <c:pt idx="16">
                  <c:v>2.1561290322580637</c:v>
                </c:pt>
                <c:pt idx="17">
                  <c:v>2.1199999999999992</c:v>
                </c:pt>
                <c:pt idx="18">
                  <c:v>2.1403225806451607</c:v>
                </c:pt>
                <c:pt idx="19">
                  <c:v>2.1706451612903237</c:v>
                </c:pt>
                <c:pt idx="20">
                  <c:v>2.1700000000000013</c:v>
                </c:pt>
                <c:pt idx="21">
                  <c:v>2.1700000000000013</c:v>
                </c:pt>
                <c:pt idx="22">
                  <c:v>2.1700000000000013</c:v>
                </c:pt>
                <c:pt idx="23">
                  <c:v>2.2035483870967747</c:v>
                </c:pt>
                <c:pt idx="24">
                  <c:v>2.2480645161290327</c:v>
                </c:pt>
                <c:pt idx="25">
                  <c:v>2.2299999999999986</c:v>
                </c:pt>
                <c:pt idx="26">
                  <c:v>2.2299999999999991</c:v>
                </c:pt>
                <c:pt idx="27">
                  <c:v>2.2299999999999986</c:v>
                </c:pt>
                <c:pt idx="28">
                  <c:v>2.2532258064516122</c:v>
                </c:pt>
                <c:pt idx="29">
                  <c:v>2.2626666666666657</c:v>
                </c:pt>
                <c:pt idx="30">
                  <c:v>2.273333333333333</c:v>
                </c:pt>
                <c:pt idx="31">
                  <c:v>2.2527020564793081</c:v>
                </c:pt>
                <c:pt idx="32">
                  <c:v>2.2502844924285039</c:v>
                </c:pt>
                <c:pt idx="33">
                  <c:v>2.2502844924285039</c:v>
                </c:pt>
                <c:pt idx="34">
                  <c:v>2.2383285481961384</c:v>
                </c:pt>
                <c:pt idx="35">
                  <c:v>2.0919354838709676</c:v>
                </c:pt>
                <c:pt idx="36">
                  <c:v>2.165132016033553</c:v>
                </c:pt>
                <c:pt idx="37">
                  <c:v>2.1285337499522603</c:v>
                </c:pt>
                <c:pt idx="38">
                  <c:v>2.1468328829929066</c:v>
                </c:pt>
                <c:pt idx="39">
                  <c:v>2.1376833164725833</c:v>
                </c:pt>
                <c:pt idx="40">
                  <c:v>2.1340234898644539</c:v>
                </c:pt>
                <c:pt idx="41">
                  <c:v>2.12</c:v>
                </c:pt>
                <c:pt idx="42">
                  <c:v>2.0699999999999998</c:v>
                </c:pt>
                <c:pt idx="43">
                  <c:v>2.0949999999999998</c:v>
                </c:pt>
                <c:pt idx="44">
                  <c:v>2.0949999999999998</c:v>
                </c:pt>
                <c:pt idx="45">
                  <c:v>2.1028046979728905</c:v>
                </c:pt>
                <c:pt idx="46">
                  <c:v>2.1028046979728905</c:v>
                </c:pt>
                <c:pt idx="47">
                  <c:v>2.0976015659909635</c:v>
                </c:pt>
                <c:pt idx="48">
                  <c:v>2.1002031319819272</c:v>
                </c:pt>
                <c:pt idx="49">
                  <c:v>2.0989023489864453</c:v>
                </c:pt>
                <c:pt idx="50">
                  <c:v>2.1004632885810235</c:v>
                </c:pt>
                <c:pt idx="51">
                  <c:v>2.0996828187837346</c:v>
                </c:pt>
                <c:pt idx="52">
                  <c:v>2.1000730536823791</c:v>
                </c:pt>
                <c:pt idx="53">
                  <c:v>1.75</c:v>
                </c:pt>
                <c:pt idx="54">
                  <c:v>1.9250365268411895</c:v>
                </c:pt>
                <c:pt idx="55">
                  <c:v>1.75</c:v>
                </c:pt>
                <c:pt idx="56">
                  <c:v>1.8375182634205949</c:v>
                </c:pt>
                <c:pt idx="57">
                  <c:v>1.85</c:v>
                </c:pt>
                <c:pt idx="58">
                  <c:v>1.8406386975654461</c:v>
                </c:pt>
                <c:pt idx="59">
                  <c:v>1.8427189869953471</c:v>
                </c:pt>
                <c:pt idx="60">
                  <c:v>2.25</c:v>
                </c:pt>
                <c:pt idx="61">
                  <c:v>2.25</c:v>
                </c:pt>
                <c:pt idx="62">
                  <c:v>2.2000000000000002</c:v>
                </c:pt>
                <c:pt idx="63">
                  <c:v>2.2333333333333334</c:v>
                </c:pt>
                <c:pt idx="64">
                  <c:v>2.2277777777777779</c:v>
                </c:pt>
                <c:pt idx="65">
                  <c:v>2.2203703703703703</c:v>
                </c:pt>
                <c:pt idx="66">
                  <c:v>1.99</c:v>
                </c:pt>
                <c:pt idx="67">
                  <c:v>2.1678703703703706</c:v>
                </c:pt>
                <c:pt idx="68">
                  <c:v>2.1260802469135802</c:v>
                </c:pt>
                <c:pt idx="69">
                  <c:v>2.1260802469135802</c:v>
                </c:pt>
                <c:pt idx="70">
                  <c:v>2.1430298353909465</c:v>
                </c:pt>
                <c:pt idx="71">
                  <c:v>2.1345550411522636</c:v>
                </c:pt>
                <c:pt idx="72">
                  <c:v>2.1324363425925927</c:v>
                </c:pt>
                <c:pt idx="73">
                  <c:v>2.1334956918724282</c:v>
                </c:pt>
                <c:pt idx="74">
                  <c:v>2.1358792277520577</c:v>
                </c:pt>
                <c:pt idx="75">
                  <c:v>2.1339370874056929</c:v>
                </c:pt>
                <c:pt idx="76">
                  <c:v>2.1339370874056929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04-471A-B453-CDEFA0AE15B2}"/>
            </c:ext>
          </c:extLst>
        </c:ser>
        <c:ser>
          <c:idx val="4"/>
          <c:order val="4"/>
          <c:tx>
            <c:strRef>
              <c:f>Overall!$G$3</c:f>
              <c:strCache>
                <c:ptCount val="1"/>
                <c:pt idx="0">
                  <c:v>Euro Diesel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Overall!$B$4:$B$80</c:f>
              <c:numCache>
                <c:formatCode>mmm\-yy</c:formatCode>
                <c:ptCount val="77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</c:numCache>
            </c:numRef>
          </c:cat>
          <c:val>
            <c:numRef>
              <c:f>Overall!$G$4:$G$80</c:f>
              <c:numCache>
                <c:formatCode>0.00000000000000</c:formatCode>
                <c:ptCount val="77"/>
                <c:pt idx="0">
                  <c:v>2.1000000000000005</c:v>
                </c:pt>
                <c:pt idx="1">
                  <c:v>2.1379310344827585</c:v>
                </c:pt>
                <c:pt idx="2">
                  <c:v>2.2225806451612904</c:v>
                </c:pt>
                <c:pt idx="3">
                  <c:v>2.2966666666666655</c:v>
                </c:pt>
                <c:pt idx="4">
                  <c:v>2.2758064516129033</c:v>
                </c:pt>
                <c:pt idx="5">
                  <c:v>2.1383333333333332</c:v>
                </c:pt>
                <c:pt idx="6">
                  <c:v>2.0548387096774183</c:v>
                </c:pt>
                <c:pt idx="7">
                  <c:v>2.1177419354838709</c:v>
                </c:pt>
                <c:pt idx="8">
                  <c:v>2.1383333333333332</c:v>
                </c:pt>
                <c:pt idx="9">
                  <c:v>2.0872131147540975</c:v>
                </c:pt>
                <c:pt idx="10">
                  <c:v>2.0872131147540975</c:v>
                </c:pt>
                <c:pt idx="11">
                  <c:v>2.050967741935485</c:v>
                </c:pt>
                <c:pt idx="12">
                  <c:v>2.0200000000000014</c:v>
                </c:pt>
                <c:pt idx="13">
                  <c:v>2.0485714285714289</c:v>
                </c:pt>
                <c:pt idx="14">
                  <c:v>2.1000000000000005</c:v>
                </c:pt>
                <c:pt idx="15">
                  <c:v>2.0783333333333323</c:v>
                </c:pt>
                <c:pt idx="16">
                  <c:v>2.0258064516129033</c:v>
                </c:pt>
                <c:pt idx="17">
                  <c:v>2</c:v>
                </c:pt>
                <c:pt idx="18">
                  <c:v>2.0145161290322573</c:v>
                </c:pt>
                <c:pt idx="19">
                  <c:v>2.0499999999999989</c:v>
                </c:pt>
                <c:pt idx="20">
                  <c:v>2.0306666666666668</c:v>
                </c:pt>
                <c:pt idx="21">
                  <c:v>1.9900000000000007</c:v>
                </c:pt>
                <c:pt idx="22">
                  <c:v>2.0060000000000011</c:v>
                </c:pt>
                <c:pt idx="23">
                  <c:v>2.0577419354838717</c:v>
                </c:pt>
                <c:pt idx="24">
                  <c:v>2.0399999999999996</c:v>
                </c:pt>
                <c:pt idx="25">
                  <c:v>2.0399999999999996</c:v>
                </c:pt>
                <c:pt idx="26">
                  <c:v>2.0399999999999996</c:v>
                </c:pt>
                <c:pt idx="27">
                  <c:v>2.0589999999999997</c:v>
                </c:pt>
                <c:pt idx="28">
                  <c:v>2.0867741935483886</c:v>
                </c:pt>
                <c:pt idx="29">
                  <c:v>2.1109999999999993</c:v>
                </c:pt>
                <c:pt idx="30">
                  <c:v>2.1506666666666656</c:v>
                </c:pt>
                <c:pt idx="31">
                  <c:v>2.0857000931003467</c:v>
                </c:pt>
                <c:pt idx="32">
                  <c:v>2.0834823981576118</c:v>
                </c:pt>
                <c:pt idx="33">
                  <c:v>2.0834823981576118</c:v>
                </c:pt>
                <c:pt idx="34">
                  <c:v>2.0717396476405208</c:v>
                </c:pt>
                <c:pt idx="35">
                  <c:v>1.94</c:v>
                </c:pt>
                <c:pt idx="36">
                  <c:v>2.0058698238202606</c:v>
                </c:pt>
                <c:pt idx="37">
                  <c:v>1.9729349119101303</c:v>
                </c:pt>
                <c:pt idx="38">
                  <c:v>1.9894023678651953</c:v>
                </c:pt>
                <c:pt idx="39">
                  <c:v>1.9811686398876627</c:v>
                </c:pt>
                <c:pt idx="40">
                  <c:v>1.9778751486966499</c:v>
                </c:pt>
                <c:pt idx="41">
                  <c:v>1.96</c:v>
                </c:pt>
                <c:pt idx="42">
                  <c:v>1.91</c:v>
                </c:pt>
                <c:pt idx="43">
                  <c:v>1.9350000000000001</c:v>
                </c:pt>
                <c:pt idx="44">
                  <c:v>1.9349999999999998</c:v>
                </c:pt>
                <c:pt idx="45">
                  <c:v>1.9435750297393302</c:v>
                </c:pt>
                <c:pt idx="46">
                  <c:v>1.9435750297393302</c:v>
                </c:pt>
                <c:pt idx="47">
                  <c:v>1.9378583432464433</c:v>
                </c:pt>
                <c:pt idx="48">
                  <c:v>1.9407166864928866</c:v>
                </c:pt>
                <c:pt idx="49">
                  <c:v>1.9392875148696649</c:v>
                </c:pt>
                <c:pt idx="50">
                  <c:v>1.941002520817531</c:v>
                </c:pt>
                <c:pt idx="51">
                  <c:v>1.9401450178435979</c:v>
                </c:pt>
                <c:pt idx="52">
                  <c:v>1.9405737693305645</c:v>
                </c:pt>
                <c:pt idx="53">
                  <c:v>1.59</c:v>
                </c:pt>
                <c:pt idx="54">
                  <c:v>1.7652868846652823</c:v>
                </c:pt>
                <c:pt idx="55">
                  <c:v>1.59</c:v>
                </c:pt>
                <c:pt idx="56">
                  <c:v>1.6776434423326412</c:v>
                </c:pt>
                <c:pt idx="57">
                  <c:v>1.69</c:v>
                </c:pt>
                <c:pt idx="58">
                  <c:v>1.6807325817494809</c:v>
                </c:pt>
                <c:pt idx="59">
                  <c:v>1.6827920080273742</c:v>
                </c:pt>
                <c:pt idx="60">
                  <c:v>2.15</c:v>
                </c:pt>
                <c:pt idx="61">
                  <c:v>2.15</c:v>
                </c:pt>
                <c:pt idx="62">
                  <c:v>2.1</c:v>
                </c:pt>
                <c:pt idx="63">
                  <c:v>2.1333333333333333</c:v>
                </c:pt>
                <c:pt idx="64">
                  <c:v>2.1277777777777778</c:v>
                </c:pt>
                <c:pt idx="65">
                  <c:v>2.1203703703703702</c:v>
                </c:pt>
                <c:pt idx="66">
                  <c:v>1.94</c:v>
                </c:pt>
                <c:pt idx="67">
                  <c:v>2.0803703703703702</c:v>
                </c:pt>
                <c:pt idx="68">
                  <c:v>2.0469135802469132</c:v>
                </c:pt>
                <c:pt idx="69">
                  <c:v>2.0469135802469132</c:v>
                </c:pt>
                <c:pt idx="70">
                  <c:v>2.0603909465020576</c:v>
                </c:pt>
                <c:pt idx="71">
                  <c:v>2.0536522633744854</c:v>
                </c:pt>
                <c:pt idx="72">
                  <c:v>2.0519675925925922</c:v>
                </c:pt>
                <c:pt idx="73">
                  <c:v>2.0528099279835388</c:v>
                </c:pt>
                <c:pt idx="74">
                  <c:v>2.0547051826131684</c:v>
                </c:pt>
                <c:pt idx="75">
                  <c:v>2.0531609010630998</c:v>
                </c:pt>
                <c:pt idx="76">
                  <c:v>2.0531609010630998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04-471A-B453-CDEFA0AE1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056600"/>
        <c:axId val="458057584"/>
      </c:lineChart>
      <c:dateAx>
        <c:axId val="458056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057584"/>
        <c:crosses val="autoZero"/>
        <c:auto val="1"/>
        <c:lblOffset val="100"/>
        <c:baseTimeUnit val="months"/>
      </c:dateAx>
      <c:valAx>
        <c:axId val="45805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000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056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1714785651793"/>
          <c:y val="0.17446169069121953"/>
          <c:w val="0.81758792650918632"/>
          <c:h val="0.63330130059621137"/>
        </c:manualLayout>
      </c:layout>
      <c:lineChart>
        <c:grouping val="stacked"/>
        <c:varyColors val="0"/>
        <c:ser>
          <c:idx val="0"/>
          <c:order val="0"/>
          <c:tx>
            <c:v>ნედლი ნავთობი (ბარელი, USD)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Overall!$H$4:$H$80</c:f>
              <c:numCache>
                <c:formatCode>mmm\-yy</c:formatCode>
                <c:ptCount val="77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</c:numCache>
            </c:numRef>
          </c:cat>
          <c:val>
            <c:numRef>
              <c:f>Overall!$L$4:$L$80</c:f>
              <c:numCache>
                <c:formatCode>0.00</c:formatCode>
                <c:ptCount val="77"/>
                <c:pt idx="0">
                  <c:v>100.2735</c:v>
                </c:pt>
                <c:pt idx="1">
                  <c:v>102.20399999999999</c:v>
                </c:pt>
                <c:pt idx="2">
                  <c:v>106.15772727272727</c:v>
                </c:pt>
                <c:pt idx="3">
                  <c:v>103.321</c:v>
                </c:pt>
                <c:pt idx="4">
                  <c:v>94.654545454545456</c:v>
                </c:pt>
                <c:pt idx="5">
                  <c:v>82.303333333333327</c:v>
                </c:pt>
                <c:pt idx="6">
                  <c:v>87.895238095238099</c:v>
                </c:pt>
                <c:pt idx="7">
                  <c:v>94.131304347826088</c:v>
                </c:pt>
                <c:pt idx="8">
                  <c:v>94.513684210526321</c:v>
                </c:pt>
                <c:pt idx="9">
                  <c:v>89.491304347826087</c:v>
                </c:pt>
                <c:pt idx="10">
                  <c:v>86.531428571428577</c:v>
                </c:pt>
                <c:pt idx="11">
                  <c:v>87.859499999999997</c:v>
                </c:pt>
                <c:pt idx="12">
                  <c:v>94.756666666666661</c:v>
                </c:pt>
                <c:pt idx="13">
                  <c:v>95.308947368421059</c:v>
                </c:pt>
                <c:pt idx="14">
                  <c:v>92.938500000000005</c:v>
                </c:pt>
                <c:pt idx="15">
                  <c:v>92.021363636363631</c:v>
                </c:pt>
                <c:pt idx="16">
                  <c:v>94.50954545454546</c:v>
                </c:pt>
                <c:pt idx="17">
                  <c:v>95.772499999999994</c:v>
                </c:pt>
                <c:pt idx="18">
                  <c:v>104.67090909090909</c:v>
                </c:pt>
                <c:pt idx="19">
                  <c:v>106.57272727272728</c:v>
                </c:pt>
                <c:pt idx="20">
                  <c:v>106.2895</c:v>
                </c:pt>
                <c:pt idx="21">
                  <c:v>100.53826086956522</c:v>
                </c:pt>
                <c:pt idx="22">
                  <c:v>93.864000000000004</c:v>
                </c:pt>
                <c:pt idx="23">
                  <c:v>97.625238095238089</c:v>
                </c:pt>
                <c:pt idx="24">
                  <c:v>94.617142857142852</c:v>
                </c:pt>
                <c:pt idx="25">
                  <c:v>100.81736842105263</c:v>
                </c:pt>
                <c:pt idx="26">
                  <c:v>100.80380952380952</c:v>
                </c:pt>
                <c:pt idx="27">
                  <c:v>102.06904761904762</c:v>
                </c:pt>
                <c:pt idx="28">
                  <c:v>102.17714285714285</c:v>
                </c:pt>
                <c:pt idx="29">
                  <c:v>105.79428571428572</c:v>
                </c:pt>
                <c:pt idx="30">
                  <c:v>103.58863636363637</c:v>
                </c:pt>
                <c:pt idx="31">
                  <c:v>96.53619047619047</c:v>
                </c:pt>
                <c:pt idx="32">
                  <c:v>93.211904761904762</c:v>
                </c:pt>
                <c:pt idx="33">
                  <c:v>84.396956521739128</c:v>
                </c:pt>
                <c:pt idx="34">
                  <c:v>75.78947368421052</c:v>
                </c:pt>
                <c:pt idx="35">
                  <c:v>59.290454545454544</c:v>
                </c:pt>
                <c:pt idx="36">
                  <c:v>47.219000000000001</c:v>
                </c:pt>
                <c:pt idx="37">
                  <c:v>50.584210526315786</c:v>
                </c:pt>
                <c:pt idx="38">
                  <c:v>47.823636363636361</c:v>
                </c:pt>
                <c:pt idx="39">
                  <c:v>54.452857142857141</c:v>
                </c:pt>
                <c:pt idx="40">
                  <c:v>59.265000000000001</c:v>
                </c:pt>
                <c:pt idx="41">
                  <c:v>59.819545454545455</c:v>
                </c:pt>
                <c:pt idx="42">
                  <c:v>50.900909090909089</c:v>
                </c:pt>
                <c:pt idx="43">
                  <c:v>42.867619047619044</c:v>
                </c:pt>
                <c:pt idx="44">
                  <c:v>45.479523809523812</c:v>
                </c:pt>
                <c:pt idx="45">
                  <c:v>46.223636363636366</c:v>
                </c:pt>
                <c:pt idx="46">
                  <c:v>42.4435</c:v>
                </c:pt>
                <c:pt idx="47">
                  <c:v>37.188636363636363</c:v>
                </c:pt>
                <c:pt idx="48">
                  <c:v>31.683157894736841</c:v>
                </c:pt>
                <c:pt idx="49">
                  <c:v>30.323</c:v>
                </c:pt>
                <c:pt idx="50">
                  <c:v>37.546363636363637</c:v>
                </c:pt>
                <c:pt idx="51">
                  <c:v>40.755238095238099</c:v>
                </c:pt>
                <c:pt idx="52">
                  <c:v>46.712380952380954</c:v>
                </c:pt>
                <c:pt idx="53">
                  <c:v>48.757272727272728</c:v>
                </c:pt>
                <c:pt idx="54">
                  <c:v>44.651499999999999</c:v>
                </c:pt>
                <c:pt idx="55">
                  <c:v>44.724347826086955</c:v>
                </c:pt>
                <c:pt idx="56">
                  <c:v>45.182380952380953</c:v>
                </c:pt>
                <c:pt idx="57">
                  <c:v>49.775238095238095</c:v>
                </c:pt>
                <c:pt idx="58">
                  <c:v>45.660952380952381</c:v>
                </c:pt>
                <c:pt idx="59">
                  <c:v>51.970476190476191</c:v>
                </c:pt>
                <c:pt idx="60">
                  <c:v>52.503999999999998</c:v>
                </c:pt>
                <c:pt idx="61">
                  <c:v>53.468421052631577</c:v>
                </c:pt>
                <c:pt idx="62">
                  <c:v>49.32782608695652</c:v>
                </c:pt>
                <c:pt idx="63">
                  <c:v>51.060526315789474</c:v>
                </c:pt>
                <c:pt idx="64">
                  <c:v>48.476363636363637</c:v>
                </c:pt>
                <c:pt idx="65">
                  <c:v>45.177727272727275</c:v>
                </c:pt>
                <c:pt idx="66">
                  <c:v>46.630526315789474</c:v>
                </c:pt>
                <c:pt idx="67">
                  <c:v>48.036956521739128</c:v>
                </c:pt>
                <c:pt idx="68">
                  <c:v>49.822000000000003</c:v>
                </c:pt>
                <c:pt idx="69">
                  <c:v>51.577727272727273</c:v>
                </c:pt>
                <c:pt idx="70">
                  <c:v>56.638571428571431</c:v>
                </c:pt>
                <c:pt idx="71">
                  <c:v>57.881500000000003</c:v>
                </c:pt>
                <c:pt idx="72">
                  <c:v>63.698571428571427</c:v>
                </c:pt>
                <c:pt idx="73">
                  <c:v>62.229473684210525</c:v>
                </c:pt>
                <c:pt idx="74">
                  <c:v>62.724761904761905</c:v>
                </c:pt>
                <c:pt idx="75">
                  <c:v>66.253809523809522</c:v>
                </c:pt>
                <c:pt idx="76">
                  <c:v>69.978181818181824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D5-4CCD-97F4-8E23463E6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133672"/>
        <c:axId val="535140232"/>
      </c:lineChart>
      <c:lineChart>
        <c:grouping val="standard"/>
        <c:varyColors val="0"/>
        <c:ser>
          <c:idx val="1"/>
          <c:order val="1"/>
          <c:tx>
            <c:v>საწვავის ფასი (ლიტრი, USD)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Overall!$H$4:$H$80</c:f>
              <c:numCache>
                <c:formatCode>mmm\-yy</c:formatCode>
                <c:ptCount val="77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</c:numCache>
            </c:numRef>
          </c:cat>
          <c:val>
            <c:numRef>
              <c:f>Overall!$K$4:$K$80</c:f>
              <c:numCache>
                <c:formatCode>0.00</c:formatCode>
                <c:ptCount val="77"/>
                <c:pt idx="0">
                  <c:v>1.2843781402179801</c:v>
                </c:pt>
                <c:pt idx="1">
                  <c:v>1.3143513088613281</c:v>
                </c:pt>
                <c:pt idx="2">
                  <c:v>1.3684118111849231</c:v>
                </c:pt>
                <c:pt idx="3">
                  <c:v>1.4278003523672764</c:v>
                </c:pt>
                <c:pt idx="4">
                  <c:v>1.4231854682768077</c:v>
                </c:pt>
                <c:pt idx="5">
                  <c:v>1.3506075185517408</c:v>
                </c:pt>
                <c:pt idx="6">
                  <c:v>1.2860009995939143</c:v>
                </c:pt>
                <c:pt idx="7">
                  <c:v>1.3295845684547702</c:v>
                </c:pt>
                <c:pt idx="8">
                  <c:v>1.343646961134445</c:v>
                </c:pt>
                <c:pt idx="9">
                  <c:v>1.308306043425481</c:v>
                </c:pt>
                <c:pt idx="10">
                  <c:v>1.306287128882105</c:v>
                </c:pt>
                <c:pt idx="11">
                  <c:v>1.2860196665241559</c:v>
                </c:pt>
                <c:pt idx="12">
                  <c:v>1.2696344496714389</c:v>
                </c:pt>
                <c:pt idx="13">
                  <c:v>1.282322684677188</c:v>
                </c:pt>
                <c:pt idx="14">
                  <c:v>1.2985492590719927</c:v>
                </c:pt>
                <c:pt idx="15">
                  <c:v>1.2833232880522967</c:v>
                </c:pt>
                <c:pt idx="16">
                  <c:v>1.2548561861474161</c:v>
                </c:pt>
                <c:pt idx="17">
                  <c:v>1.2247239640473868</c:v>
                </c:pt>
                <c:pt idx="18">
                  <c:v>1.2338507839728043</c:v>
                </c:pt>
                <c:pt idx="19">
                  <c:v>1.2470975607862023</c:v>
                </c:pt>
                <c:pt idx="20">
                  <c:v>1.2492603802497959</c:v>
                </c:pt>
                <c:pt idx="21">
                  <c:v>1.2392778272829421</c:v>
                </c:pt>
                <c:pt idx="22">
                  <c:v>1.232843249212046</c:v>
                </c:pt>
                <c:pt idx="23">
                  <c:v>1.2321402004854893</c:v>
                </c:pt>
                <c:pt idx="24">
                  <c:v>1.2103952498138728</c:v>
                </c:pt>
                <c:pt idx="25">
                  <c:v>1.2139885744174832</c:v>
                </c:pt>
                <c:pt idx="26">
                  <c:v>1.2187787755888513</c:v>
                </c:pt>
                <c:pt idx="27">
                  <c:v>1.2136939510973741</c:v>
                </c:pt>
                <c:pt idx="28">
                  <c:v>1.2200074638333374</c:v>
                </c:pt>
                <c:pt idx="29">
                  <c:v>1.2282876542000432</c:v>
                </c:pt>
                <c:pt idx="30">
                  <c:v>1.2591688251695177</c:v>
                </c:pt>
                <c:pt idx="31">
                  <c:v>1.2404460521567502</c:v>
                </c:pt>
                <c:pt idx="32">
                  <c:v>1.2288048885630711</c:v>
                </c:pt>
                <c:pt idx="33">
                  <c:v>1.222845245862205</c:v>
                </c:pt>
                <c:pt idx="34">
                  <c:v>1.2009958930179168</c:v>
                </c:pt>
                <c:pt idx="35">
                  <c:v>1.0676478138102168</c:v>
                </c:pt>
                <c:pt idx="36">
                  <c:v>1.0681820765707744</c:v>
                </c:pt>
                <c:pt idx="37">
                  <c:v>0.97884570038153107</c:v>
                </c:pt>
                <c:pt idx="38">
                  <c:v>0.93922680812867387</c:v>
                </c:pt>
                <c:pt idx="39">
                  <c:v>0.90830193667613368</c:v>
                </c:pt>
                <c:pt idx="40">
                  <c:v>0.88159907496330558</c:v>
                </c:pt>
                <c:pt idx="41">
                  <c:v>0.91120937782635469</c:v>
                </c:pt>
                <c:pt idx="42">
                  <c:v>0.9049813862790288</c:v>
                </c:pt>
                <c:pt idx="43">
                  <c:v>0.88450243609424006</c:v>
                </c:pt>
                <c:pt idx="44">
                  <c:v>0.85554541019900165</c:v>
                </c:pt>
                <c:pt idx="45">
                  <c:v>0.85720510880970069</c:v>
                </c:pt>
                <c:pt idx="46">
                  <c:v>0.85402120706941065</c:v>
                </c:pt>
                <c:pt idx="47">
                  <c:v>0.85517247357176418</c:v>
                </c:pt>
                <c:pt idx="48">
                  <c:v>0.84212352672357749</c:v>
                </c:pt>
                <c:pt idx="49">
                  <c:v>0.82626478345737286</c:v>
                </c:pt>
                <c:pt idx="50">
                  <c:v>0.85853866220133102</c:v>
                </c:pt>
                <c:pt idx="51">
                  <c:v>0.90567107055116769</c:v>
                </c:pt>
                <c:pt idx="52">
                  <c:v>0.93842564084169555</c:v>
                </c:pt>
                <c:pt idx="53">
                  <c:v>0.76611422537593388</c:v>
                </c:pt>
                <c:pt idx="54">
                  <c:v>0.79757770918210291</c:v>
                </c:pt>
                <c:pt idx="55">
                  <c:v>0.72194120298492526</c:v>
                </c:pt>
                <c:pt idx="56">
                  <c:v>0.76532069334918362</c:v>
                </c:pt>
                <c:pt idx="57">
                  <c:v>0.75511364568354167</c:v>
                </c:pt>
                <c:pt idx="58">
                  <c:v>0.71577916973972699</c:v>
                </c:pt>
                <c:pt idx="59">
                  <c:v>0.66929156587844341</c:v>
                </c:pt>
                <c:pt idx="60">
                  <c:v>0.82572072889891157</c:v>
                </c:pt>
                <c:pt idx="61">
                  <c:v>0.84376554020453609</c:v>
                </c:pt>
                <c:pt idx="62">
                  <c:v>0.88300163063929415</c:v>
                </c:pt>
                <c:pt idx="63">
                  <c:v>0.91598083061803892</c:v>
                </c:pt>
                <c:pt idx="64">
                  <c:v>0.90928804740219527</c:v>
                </c:pt>
                <c:pt idx="65">
                  <c:v>0.91242739628913416</c:v>
                </c:pt>
                <c:pt idx="66">
                  <c:v>0.84349659073799221</c:v>
                </c:pt>
                <c:pt idx="67">
                  <c:v>0.90166292084206123</c:v>
                </c:pt>
                <c:pt idx="68">
                  <c:v>0.86284698920123815</c:v>
                </c:pt>
                <c:pt idx="69">
                  <c:v>0.85238567086432127</c:v>
                </c:pt>
                <c:pt idx="70">
                  <c:v>0.80133038835629811</c:v>
                </c:pt>
                <c:pt idx="71">
                  <c:v>0.81727966765470494</c:v>
                </c:pt>
                <c:pt idx="72">
                  <c:v>0.83755257378504266</c:v>
                </c:pt>
                <c:pt idx="73">
                  <c:v>0.86611635484149929</c:v>
                </c:pt>
                <c:pt idx="74">
                  <c:v>0.87460262092102836</c:v>
                </c:pt>
                <c:pt idx="75">
                  <c:v>0.88005590530981237</c:v>
                </c:pt>
                <c:pt idx="76">
                  <c:v>0.86979051620188219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5-4CCD-97F4-8E23463E6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739880"/>
        <c:axId val="452100744"/>
      </c:lineChart>
      <c:dateAx>
        <c:axId val="5351336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40232"/>
        <c:crosses val="autoZero"/>
        <c:auto val="1"/>
        <c:lblOffset val="100"/>
        <c:baseTimeUnit val="months"/>
      </c:dateAx>
      <c:valAx>
        <c:axId val="53514023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33672"/>
        <c:crosses val="autoZero"/>
        <c:crossBetween val="between"/>
      </c:valAx>
      <c:valAx>
        <c:axId val="452100744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739880"/>
        <c:crosses val="max"/>
        <c:crossBetween val="between"/>
      </c:valAx>
      <c:dateAx>
        <c:axId val="44873988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45210074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4083333333333335E-2"/>
          <c:y val="3.3563721201516461E-2"/>
          <c:w val="0.9536944444444444"/>
          <c:h val="6.95130520825471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12</xdr:col>
      <xdr:colOff>276225</xdr:colOff>
      <xdr:row>20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3</xdr:row>
      <xdr:rowOff>114300</xdr:rowOff>
    </xdr:from>
    <xdr:to>
      <xdr:col>14</xdr:col>
      <xdr:colOff>152400</xdr:colOff>
      <xdr:row>19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F11" sqref="F11"/>
    </sheetView>
  </sheetViews>
  <sheetFormatPr defaultRowHeight="15" x14ac:dyDescent="0.25"/>
  <sheetData>
    <row r="1" spans="1:5" x14ac:dyDescent="0.25">
      <c r="A1" s="12"/>
      <c r="B1" s="12" t="s">
        <v>7</v>
      </c>
      <c r="C1" s="12" t="s">
        <v>13</v>
      </c>
      <c r="D1" s="12" t="s">
        <v>8</v>
      </c>
      <c r="E1" s="12" t="s">
        <v>14</v>
      </c>
    </row>
    <row r="2" spans="1:5" x14ac:dyDescent="0.25">
      <c r="A2" s="10" t="s">
        <v>7</v>
      </c>
      <c r="B2" s="14">
        <v>1</v>
      </c>
      <c r="C2" s="14"/>
      <c r="D2" s="14"/>
      <c r="E2" s="14"/>
    </row>
    <row r="3" spans="1:5" x14ac:dyDescent="0.25">
      <c r="A3" s="10" t="s">
        <v>13</v>
      </c>
      <c r="B3" s="14">
        <v>-0.30440001397516148</v>
      </c>
      <c r="C3" s="14">
        <v>1</v>
      </c>
      <c r="D3" s="14"/>
      <c r="E3" s="14"/>
    </row>
    <row r="4" spans="1:5" x14ac:dyDescent="0.25">
      <c r="A4" s="10" t="s">
        <v>8</v>
      </c>
      <c r="B4" s="14">
        <v>0.5579182361696472</v>
      </c>
      <c r="C4" s="14">
        <v>-0.95594768667479091</v>
      </c>
      <c r="D4" s="14">
        <v>1</v>
      </c>
      <c r="E4" s="14"/>
    </row>
    <row r="5" spans="1:5" ht="15.75" thickBot="1" x14ac:dyDescent="0.3">
      <c r="A5" s="11" t="s">
        <v>14</v>
      </c>
      <c r="B5" s="15">
        <v>0.43371794417718879</v>
      </c>
      <c r="C5" s="13">
        <v>-0.87635083038555395</v>
      </c>
      <c r="D5" s="15">
        <v>0.90336262818066104</v>
      </c>
      <c r="E5" s="13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15" sqref="E15"/>
    </sheetView>
  </sheetViews>
  <sheetFormatPr defaultRowHeight="15" x14ac:dyDescent="0.25"/>
  <cols>
    <col min="2" max="4" width="13.42578125" bestFit="1" customWidth="1"/>
    <col min="5" max="5" width="12.5703125" bestFit="1" customWidth="1"/>
  </cols>
  <sheetData>
    <row r="1" spans="1:5" x14ac:dyDescent="0.25">
      <c r="A1" s="12"/>
      <c r="B1" s="12" t="s">
        <v>9</v>
      </c>
      <c r="C1" s="12" t="s">
        <v>10</v>
      </c>
      <c r="D1" s="12" t="s">
        <v>11</v>
      </c>
      <c r="E1" s="12" t="s">
        <v>12</v>
      </c>
    </row>
    <row r="2" spans="1:5" x14ac:dyDescent="0.25">
      <c r="A2" s="10" t="s">
        <v>9</v>
      </c>
      <c r="B2" s="10">
        <v>1</v>
      </c>
      <c r="C2" s="10"/>
      <c r="D2" s="10"/>
      <c r="E2" s="10"/>
    </row>
    <row r="3" spans="1:5" x14ac:dyDescent="0.25">
      <c r="A3" s="10" t="s">
        <v>10</v>
      </c>
      <c r="B3" s="14">
        <v>0.30149190179955132</v>
      </c>
      <c r="C3" s="14">
        <v>1</v>
      </c>
      <c r="D3" s="14"/>
      <c r="E3" s="14"/>
    </row>
    <row r="4" spans="1:5" x14ac:dyDescent="0.25">
      <c r="A4" s="10" t="s">
        <v>11</v>
      </c>
      <c r="B4" s="14">
        <v>0.31063519313626536</v>
      </c>
      <c r="C4" s="14">
        <v>-0.81229457725859433</v>
      </c>
      <c r="D4" s="14">
        <v>1</v>
      </c>
      <c r="E4" s="14"/>
    </row>
    <row r="5" spans="1:5" ht="15.75" thickBot="1" x14ac:dyDescent="0.3">
      <c r="A5" s="11" t="s">
        <v>12</v>
      </c>
      <c r="B5" s="15">
        <v>-0.20922078641924099</v>
      </c>
      <c r="C5" s="13">
        <v>0.13801508358876971</v>
      </c>
      <c r="D5" s="15">
        <v>-0.2703706906043189</v>
      </c>
      <c r="E5" s="13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D1" workbookViewId="0">
      <selection activeCell="J13" sqref="J13"/>
    </sheetView>
  </sheetViews>
  <sheetFormatPr defaultRowHeight="15" x14ac:dyDescent="0.25"/>
  <cols>
    <col min="1" max="10" width="24.28515625" customWidth="1"/>
  </cols>
  <sheetData>
    <row r="1" spans="1:10" x14ac:dyDescent="0.25">
      <c r="A1" s="12" t="s">
        <v>0</v>
      </c>
      <c r="B1" s="12"/>
      <c r="C1" s="12" t="s">
        <v>3</v>
      </c>
      <c r="D1" s="12"/>
      <c r="E1" s="12" t="s">
        <v>4</v>
      </c>
      <c r="F1" s="12"/>
      <c r="G1" s="12" t="s">
        <v>1</v>
      </c>
      <c r="H1" s="12"/>
      <c r="I1" s="12" t="s">
        <v>2</v>
      </c>
      <c r="J1" s="12"/>
    </row>
    <row r="2" spans="1:10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x14ac:dyDescent="0.25">
      <c r="A3" s="10" t="s">
        <v>15</v>
      </c>
      <c r="B3" s="10">
        <v>2.1788692715938427</v>
      </c>
      <c r="C3" s="10" t="s">
        <v>15</v>
      </c>
      <c r="D3" s="10">
        <v>2.086275978147524</v>
      </c>
      <c r="E3" s="10" t="s">
        <v>15</v>
      </c>
      <c r="F3" s="10">
        <v>2.0135926755967111</v>
      </c>
      <c r="G3" s="10" t="s">
        <v>15</v>
      </c>
      <c r="H3" s="10">
        <v>2.1603472080208208</v>
      </c>
      <c r="I3" s="10" t="s">
        <v>15</v>
      </c>
      <c r="J3" s="10">
        <v>2.0138581022303721</v>
      </c>
    </row>
    <row r="4" spans="1:10" x14ac:dyDescent="0.25">
      <c r="A4" s="10" t="s">
        <v>16</v>
      </c>
      <c r="B4" s="10">
        <v>1.3954716057979981E-2</v>
      </c>
      <c r="C4" s="10" t="s">
        <v>16</v>
      </c>
      <c r="D4" s="10">
        <v>1.4252306857367026E-2</v>
      </c>
      <c r="E4" s="10" t="s">
        <v>16</v>
      </c>
      <c r="F4" s="10">
        <v>1.4656070185939174E-2</v>
      </c>
      <c r="G4" s="10" t="s">
        <v>16</v>
      </c>
      <c r="H4" s="10">
        <v>1.5431709835851711E-2</v>
      </c>
      <c r="I4" s="10" t="s">
        <v>16</v>
      </c>
      <c r="J4" s="10">
        <v>1.5405359374112823E-2</v>
      </c>
    </row>
    <row r="5" spans="1:10" x14ac:dyDescent="0.25">
      <c r="A5" s="10" t="s">
        <v>17</v>
      </c>
      <c r="B5" s="10">
        <v>2.1848387096774196</v>
      </c>
      <c r="C5" s="10" t="s">
        <v>17</v>
      </c>
      <c r="D5" s="10">
        <v>2.1000000000000005</v>
      </c>
      <c r="E5" s="10" t="s">
        <v>17</v>
      </c>
      <c r="F5" s="10">
        <v>2.0389999999999988</v>
      </c>
      <c r="G5" s="10" t="s">
        <v>17</v>
      </c>
      <c r="H5" s="10">
        <v>2.1678703703703706</v>
      </c>
      <c r="I5" s="10" t="s">
        <v>17</v>
      </c>
      <c r="J5" s="10">
        <v>2.0485714285714289</v>
      </c>
    </row>
    <row r="6" spans="1:10" x14ac:dyDescent="0.25">
      <c r="A6" s="10" t="s">
        <v>18</v>
      </c>
      <c r="B6" s="10">
        <v>2.15</v>
      </c>
      <c r="C6" s="10" t="s">
        <v>18</v>
      </c>
      <c r="D6" s="10">
        <v>2.09</v>
      </c>
      <c r="E6" s="10" t="s">
        <v>18</v>
      </c>
      <c r="F6" s="10">
        <v>1.99</v>
      </c>
      <c r="G6" s="10" t="s">
        <v>18</v>
      </c>
      <c r="H6" s="10">
        <v>2.2599999999999993</v>
      </c>
      <c r="I6" s="10" t="s">
        <v>18</v>
      </c>
      <c r="J6" s="10">
        <v>2.0399999999999996</v>
      </c>
    </row>
    <row r="7" spans="1:10" x14ac:dyDescent="0.25">
      <c r="A7" s="10" t="s">
        <v>19</v>
      </c>
      <c r="B7" s="10">
        <v>0.12245213644494332</v>
      </c>
      <c r="C7" s="10" t="s">
        <v>19</v>
      </c>
      <c r="D7" s="10">
        <v>0.12506348511158019</v>
      </c>
      <c r="E7" s="10" t="s">
        <v>19</v>
      </c>
      <c r="F7" s="10">
        <v>0.1286064939407357</v>
      </c>
      <c r="G7" s="10" t="s">
        <v>19</v>
      </c>
      <c r="H7" s="10">
        <v>0.1354127042461675</v>
      </c>
      <c r="I7" s="10" t="s">
        <v>19</v>
      </c>
      <c r="J7" s="10">
        <v>0.13518147988281742</v>
      </c>
    </row>
    <row r="8" spans="1:10" x14ac:dyDescent="0.25">
      <c r="A8" s="10" t="s">
        <v>20</v>
      </c>
      <c r="B8" s="10">
        <v>1.4994525719931017E-2</v>
      </c>
      <c r="C8" s="10" t="s">
        <v>20</v>
      </c>
      <c r="D8" s="10">
        <v>1.5640875308254438E-2</v>
      </c>
      <c r="E8" s="10" t="s">
        <v>20</v>
      </c>
      <c r="F8" s="10">
        <v>1.6539630283728488E-2</v>
      </c>
      <c r="G8" s="10" t="s">
        <v>20</v>
      </c>
      <c r="H8" s="10">
        <v>1.8336600471260026E-2</v>
      </c>
      <c r="I8" s="10" t="s">
        <v>20</v>
      </c>
      <c r="J8" s="10">
        <v>1.8274032503308571E-2</v>
      </c>
    </row>
    <row r="9" spans="1:10" x14ac:dyDescent="0.25">
      <c r="A9" s="10" t="s">
        <v>21</v>
      </c>
      <c r="B9" s="10">
        <v>2.7841509360285608</v>
      </c>
      <c r="C9" s="10" t="s">
        <v>21</v>
      </c>
      <c r="D9" s="10">
        <v>3.0020393300285084</v>
      </c>
      <c r="E9" s="10" t="s">
        <v>21</v>
      </c>
      <c r="F9" s="10">
        <v>3.3434064928301792</v>
      </c>
      <c r="G9" s="10" t="s">
        <v>21</v>
      </c>
      <c r="H9" s="10">
        <v>2.0271739990417172</v>
      </c>
      <c r="I9" s="10" t="s">
        <v>21</v>
      </c>
      <c r="J9" s="10">
        <v>2.5424259813608856</v>
      </c>
    </row>
    <row r="10" spans="1:10" x14ac:dyDescent="0.25">
      <c r="A10" s="10" t="s">
        <v>22</v>
      </c>
      <c r="B10" s="10">
        <v>-1.4615227272441504</v>
      </c>
      <c r="C10" s="10" t="s">
        <v>22</v>
      </c>
      <c r="D10" s="10">
        <v>-1.5419939498394941</v>
      </c>
      <c r="E10" s="10" t="s">
        <v>22</v>
      </c>
      <c r="F10" s="10">
        <v>-1.6510600253598779</v>
      </c>
      <c r="G10" s="10" t="s">
        <v>22</v>
      </c>
      <c r="H10" s="10">
        <v>-1.0746563578379584</v>
      </c>
      <c r="I10" s="10" t="s">
        <v>22</v>
      </c>
      <c r="J10" s="10">
        <v>-1.3336181913325234</v>
      </c>
    </row>
    <row r="11" spans="1:10" x14ac:dyDescent="0.25">
      <c r="A11" s="10" t="s">
        <v>23</v>
      </c>
      <c r="B11" s="10">
        <v>0.60666666666666691</v>
      </c>
      <c r="C11" s="10" t="s">
        <v>23</v>
      </c>
      <c r="D11" s="10">
        <v>0.62666666666666559</v>
      </c>
      <c r="E11" s="10" t="s">
        <v>23</v>
      </c>
      <c r="F11" s="10">
        <v>0.66666666666666696</v>
      </c>
      <c r="G11" s="10" t="s">
        <v>23</v>
      </c>
      <c r="H11" s="10">
        <v>0.71666666666666634</v>
      </c>
      <c r="I11" s="10" t="s">
        <v>23</v>
      </c>
      <c r="J11" s="10">
        <v>0.70666666666666544</v>
      </c>
    </row>
    <row r="12" spans="1:10" x14ac:dyDescent="0.25">
      <c r="A12" s="10" t="s">
        <v>24</v>
      </c>
      <c r="B12" s="10">
        <v>1.77</v>
      </c>
      <c r="C12" s="10" t="s">
        <v>24</v>
      </c>
      <c r="D12" s="10">
        <v>1.67</v>
      </c>
      <c r="E12" s="10" t="s">
        <v>24</v>
      </c>
      <c r="F12" s="10">
        <v>1.58</v>
      </c>
      <c r="G12" s="10" t="s">
        <v>24</v>
      </c>
      <c r="H12" s="10">
        <v>1.75</v>
      </c>
      <c r="I12" s="10" t="s">
        <v>24</v>
      </c>
      <c r="J12" s="10">
        <v>1.59</v>
      </c>
    </row>
    <row r="13" spans="1:10" x14ac:dyDescent="0.25">
      <c r="A13" s="10" t="s">
        <v>25</v>
      </c>
      <c r="B13" s="17">
        <v>2.3766666666666669</v>
      </c>
      <c r="C13" s="10" t="s">
        <v>25</v>
      </c>
      <c r="D13" s="17">
        <v>2.2966666666666655</v>
      </c>
      <c r="E13" s="10" t="s">
        <v>25</v>
      </c>
      <c r="F13" s="17">
        <v>2.246666666666667</v>
      </c>
      <c r="G13" s="10" t="s">
        <v>25</v>
      </c>
      <c r="H13" s="17">
        <v>2.4666666666666663</v>
      </c>
      <c r="I13" s="10" t="s">
        <v>25</v>
      </c>
      <c r="J13" s="17">
        <v>2.2966666666666655</v>
      </c>
    </row>
    <row r="14" spans="1:10" x14ac:dyDescent="0.25">
      <c r="A14" s="10" t="s">
        <v>26</v>
      </c>
      <c r="B14" s="10">
        <v>167.77293391272588</v>
      </c>
      <c r="C14" s="10" t="s">
        <v>26</v>
      </c>
      <c r="D14" s="10">
        <v>160.64325031735933</v>
      </c>
      <c r="E14" s="10" t="s">
        <v>26</v>
      </c>
      <c r="F14" s="10">
        <v>155.04663602094675</v>
      </c>
      <c r="G14" s="10" t="s">
        <v>26</v>
      </c>
      <c r="H14" s="10">
        <v>166.34673501760321</v>
      </c>
      <c r="I14" s="10" t="s">
        <v>26</v>
      </c>
      <c r="J14" s="10">
        <v>155.06707387173864</v>
      </c>
    </row>
    <row r="15" spans="1:10" ht="15.75" thickBot="1" x14ac:dyDescent="0.3">
      <c r="A15" s="11" t="s">
        <v>27</v>
      </c>
      <c r="B15" s="11">
        <v>77</v>
      </c>
      <c r="C15" s="11" t="s">
        <v>27</v>
      </c>
      <c r="D15" s="11">
        <v>77</v>
      </c>
      <c r="E15" s="11" t="s">
        <v>27</v>
      </c>
      <c r="F15" s="11">
        <v>77</v>
      </c>
      <c r="G15" s="11" t="s">
        <v>27</v>
      </c>
      <c r="H15" s="11">
        <v>77</v>
      </c>
      <c r="I15" s="11" t="s">
        <v>27</v>
      </c>
      <c r="J15" s="11">
        <v>77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2"/>
  <sheetViews>
    <sheetView tabSelected="1" topLeftCell="A7" workbookViewId="0">
      <selection activeCell="E18" sqref="E18"/>
    </sheetView>
  </sheetViews>
  <sheetFormatPr defaultRowHeight="15" x14ac:dyDescent="0.25"/>
  <cols>
    <col min="3" max="7" width="18.85546875" bestFit="1" customWidth="1"/>
    <col min="10" max="11" width="9.140625" customWidth="1"/>
  </cols>
  <sheetData>
    <row r="1" spans="1:27" x14ac:dyDescent="0.25">
      <c r="A1" s="16" t="s">
        <v>5</v>
      </c>
      <c r="B1" s="16"/>
      <c r="C1" s="16"/>
      <c r="D1" s="16"/>
      <c r="E1" s="16"/>
      <c r="F1" s="16"/>
      <c r="G1" s="16"/>
      <c r="H1" s="5"/>
      <c r="V1" s="16" t="s">
        <v>6</v>
      </c>
      <c r="W1" s="16"/>
      <c r="X1" s="16"/>
      <c r="Y1" s="16"/>
      <c r="Z1" s="16"/>
      <c r="AA1" s="16"/>
    </row>
    <row r="2" spans="1:27" x14ac:dyDescent="0.25">
      <c r="A2" s="16"/>
      <c r="B2" s="16"/>
      <c r="C2" s="16"/>
      <c r="D2" s="16"/>
      <c r="E2" s="16"/>
      <c r="F2" s="16"/>
      <c r="G2" s="16"/>
      <c r="H2" s="5"/>
      <c r="V2" s="16"/>
      <c r="W2" s="16"/>
      <c r="X2" s="16"/>
      <c r="Y2" s="16"/>
      <c r="Z2" s="16"/>
      <c r="AA2" s="16"/>
    </row>
    <row r="3" spans="1:27" ht="39.75" customHeight="1" x14ac:dyDescent="0.25">
      <c r="C3" s="2" t="s">
        <v>0</v>
      </c>
      <c r="D3" s="2" t="s">
        <v>3</v>
      </c>
      <c r="E3" s="2" t="s">
        <v>4</v>
      </c>
      <c r="F3" s="2" t="s">
        <v>1</v>
      </c>
      <c r="G3" s="2" t="s">
        <v>2</v>
      </c>
      <c r="H3" s="2"/>
      <c r="I3" s="2" t="s">
        <v>7</v>
      </c>
      <c r="J3" s="2" t="s">
        <v>13</v>
      </c>
      <c r="K3" s="2" t="s">
        <v>8</v>
      </c>
      <c r="L3" s="2" t="s">
        <v>14</v>
      </c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0</v>
      </c>
      <c r="X3" s="2" t="s">
        <v>3</v>
      </c>
      <c r="Y3" s="2" t="s">
        <v>4</v>
      </c>
      <c r="Z3" s="2" t="s">
        <v>1</v>
      </c>
      <c r="AA3" s="2" t="s">
        <v>2</v>
      </c>
    </row>
    <row r="4" spans="1:27" x14ac:dyDescent="0.25">
      <c r="B4" s="1">
        <v>40909</v>
      </c>
      <c r="C4" s="18">
        <v>2.1800000000000006</v>
      </c>
      <c r="D4" s="18">
        <v>2.1000000000000005</v>
      </c>
      <c r="E4" s="18">
        <v>2.0699999999999998</v>
      </c>
      <c r="F4" s="18">
        <v>2.2700000000000009</v>
      </c>
      <c r="G4" s="18">
        <v>2.1000000000000005</v>
      </c>
      <c r="H4" s="1">
        <v>40909</v>
      </c>
      <c r="I4" s="3">
        <f>AVERAGE(C4:G4)</f>
        <v>2.1440000000000006</v>
      </c>
      <c r="J4" s="7">
        <v>1.6692903225806448</v>
      </c>
      <c r="K4" s="8">
        <f>I4/J4</f>
        <v>1.2843781402179801</v>
      </c>
      <c r="L4" s="6">
        <v>100.2735</v>
      </c>
      <c r="M4" s="3"/>
      <c r="N4" s="3"/>
      <c r="O4" s="3"/>
      <c r="P4" s="3"/>
      <c r="R4" s="3"/>
      <c r="S4" s="3"/>
      <c r="T4" s="3"/>
      <c r="U4" s="4">
        <v>2012</v>
      </c>
      <c r="W4" s="3">
        <f>AVERAGE(C4:C15)</f>
        <v>2.2619731294233016</v>
      </c>
      <c r="X4" s="3">
        <f>AVERAGE(D4:D15)</f>
        <v>2.1741259292352759</v>
      </c>
      <c r="Y4" s="3">
        <f t="shared" ref="Y4:AA4" si="0">AVERAGE(E4:E15)</f>
        <v>2.129506041928797</v>
      </c>
      <c r="Z4" s="3">
        <f t="shared" si="0"/>
        <v>2.3177079111378558</v>
      </c>
      <c r="AA4" s="3">
        <f t="shared" si="0"/>
        <v>2.1423021734329373</v>
      </c>
    </row>
    <row r="5" spans="1:27" x14ac:dyDescent="0.25">
      <c r="B5" s="1">
        <v>40940</v>
      </c>
      <c r="C5" s="18">
        <v>2.2179310344827572</v>
      </c>
      <c r="D5" s="18">
        <v>2.1379310344827585</v>
      </c>
      <c r="E5" s="18">
        <v>2.0955172413793108</v>
      </c>
      <c r="F5" s="18">
        <v>2.3079310344827588</v>
      </c>
      <c r="G5" s="18">
        <v>2.1379310344827585</v>
      </c>
      <c r="H5" s="1">
        <v>40940</v>
      </c>
      <c r="I5" s="3">
        <f>AVERAGE(C5:G5)</f>
        <v>2.179448275862069</v>
      </c>
      <c r="J5" s="7">
        <v>1.6581931034482758</v>
      </c>
      <c r="K5" s="8">
        <f>I5/J5</f>
        <v>1.3143513088613281</v>
      </c>
      <c r="L5" s="6">
        <v>102.20399999999999</v>
      </c>
      <c r="M5" s="3"/>
      <c r="N5" s="3"/>
      <c r="O5" s="3"/>
      <c r="P5" s="3"/>
      <c r="R5" s="3"/>
      <c r="S5" s="3"/>
      <c r="T5" s="3"/>
      <c r="U5" s="4">
        <v>2013</v>
      </c>
      <c r="W5" s="3">
        <f>AVERAGE(C16:C27)</f>
        <v>2.1493207885304666</v>
      </c>
      <c r="X5" s="3">
        <f t="shared" ref="X5:AA5" si="1">AVERAGE(D16:D27)</f>
        <v>2.0397738095238087</v>
      </c>
      <c r="Y5" s="3">
        <f t="shared" si="1"/>
        <v>2.0130014080901186</v>
      </c>
      <c r="Z5" s="3">
        <f t="shared" si="1"/>
        <v>2.1911648745519714</v>
      </c>
      <c r="AA5" s="3">
        <f t="shared" si="1"/>
        <v>2.0351363287250388</v>
      </c>
    </row>
    <row r="6" spans="1:27" x14ac:dyDescent="0.25">
      <c r="B6" s="1">
        <v>40969</v>
      </c>
      <c r="C6" s="18">
        <v>2.3025806451612896</v>
      </c>
      <c r="D6" s="18">
        <v>2.2225806451612904</v>
      </c>
      <c r="E6" s="18">
        <v>2.172580645161291</v>
      </c>
      <c r="F6" s="18">
        <v>2.3925806451612908</v>
      </c>
      <c r="G6" s="18">
        <v>2.2225806451612904</v>
      </c>
      <c r="H6" s="1">
        <v>40969</v>
      </c>
      <c r="I6" s="3">
        <f>AVERAGE(C6:G6)</f>
        <v>2.2625806451612904</v>
      </c>
      <c r="J6" s="7">
        <v>1.6534354838709675</v>
      </c>
      <c r="K6" s="8">
        <f t="shared" ref="K6:K69" si="2">I6/J6</f>
        <v>1.3684118111849231</v>
      </c>
      <c r="L6" s="6">
        <v>106.15772727272727</v>
      </c>
      <c r="M6" s="3"/>
      <c r="N6" s="3"/>
      <c r="O6" s="3"/>
      <c r="P6" s="3"/>
      <c r="R6" s="3"/>
      <c r="S6" s="3"/>
      <c r="T6" s="3"/>
      <c r="U6" s="4">
        <v>2014</v>
      </c>
      <c r="W6" s="3">
        <f>AVERAGE(C28:C39)</f>
        <v>2.217057956602031</v>
      </c>
      <c r="X6" s="3">
        <f t="shared" ref="X6:AA6" si="3">AVERAGE(D28:D39)</f>
        <v>2.1124808597345712</v>
      </c>
      <c r="Y6" s="3">
        <f t="shared" si="3"/>
        <v>2.0482308059002157</v>
      </c>
      <c r="Z6" s="3">
        <f t="shared" si="3"/>
        <v>2.2342354496653383</v>
      </c>
      <c r="AA6" s="3">
        <f t="shared" si="3"/>
        <v>2.065987116439262</v>
      </c>
    </row>
    <row r="7" spans="1:27" x14ac:dyDescent="0.25">
      <c r="B7" s="1">
        <v>41000</v>
      </c>
      <c r="C7" s="19">
        <v>2.3766666666666669</v>
      </c>
      <c r="D7" s="18">
        <v>2.2966666666666655</v>
      </c>
      <c r="E7" s="18">
        <v>2.246666666666667</v>
      </c>
      <c r="F7" s="19">
        <v>2.4666666666666663</v>
      </c>
      <c r="G7" s="18">
        <v>2.2966666666666655</v>
      </c>
      <c r="H7" s="1">
        <v>41000</v>
      </c>
      <c r="I7" s="3">
        <f t="shared" ref="I7:I70" si="4">AVERAGE(C7:G7)</f>
        <v>2.336666666666666</v>
      </c>
      <c r="J7" s="7">
        <v>1.6365499999999999</v>
      </c>
      <c r="K7" s="8">
        <f t="shared" si="2"/>
        <v>1.4278003523672764</v>
      </c>
      <c r="L7" s="6">
        <v>103.321</v>
      </c>
      <c r="M7" s="3"/>
      <c r="N7" s="3"/>
      <c r="O7" s="3"/>
      <c r="P7" s="3"/>
      <c r="R7" s="3"/>
      <c r="S7" s="3"/>
      <c r="T7" s="3"/>
      <c r="U7" s="4">
        <v>2015</v>
      </c>
      <c r="W7" s="3">
        <f>AVERAGE(C40:C51)</f>
        <v>2.1441976786582737</v>
      </c>
      <c r="X7" s="3">
        <f t="shared" ref="X7:AA7" si="5">AVERAGE(D40:D51)</f>
        <v>2.0707977751228355</v>
      </c>
      <c r="Y7" s="3">
        <f t="shared" si="5"/>
        <v>1.975893577360613</v>
      </c>
      <c r="Z7" s="3">
        <f t="shared" si="5"/>
        <v>2.1162847014377082</v>
      </c>
      <c r="AA7" s="3">
        <f t="shared" si="5"/>
        <v>1.9576882745754167</v>
      </c>
    </row>
    <row r="8" spans="1:27" x14ac:dyDescent="0.25">
      <c r="B8" s="1">
        <v>41030</v>
      </c>
      <c r="C8" s="18">
        <v>2.3638709677419354</v>
      </c>
      <c r="D8" s="18">
        <v>2.2838709677419349</v>
      </c>
      <c r="E8" s="18">
        <v>2.2338709677419364</v>
      </c>
      <c r="F8" s="18">
        <v>2.4167741935483882</v>
      </c>
      <c r="G8" s="18">
        <v>2.2758064516129033</v>
      </c>
      <c r="H8" s="1">
        <v>41030</v>
      </c>
      <c r="I8" s="3">
        <f t="shared" si="4"/>
        <v>2.3148387096774194</v>
      </c>
      <c r="J8" s="7">
        <v>1.6265193548387091</v>
      </c>
      <c r="K8" s="8">
        <f t="shared" si="2"/>
        <v>1.4231854682768077</v>
      </c>
      <c r="L8" s="6">
        <v>94.654545454545456</v>
      </c>
      <c r="M8" s="3"/>
      <c r="N8" s="3"/>
      <c r="O8" s="3"/>
      <c r="P8" s="3"/>
      <c r="R8" s="3"/>
      <c r="S8" s="3"/>
      <c r="T8" s="3"/>
      <c r="U8" s="4">
        <v>2016</v>
      </c>
      <c r="W8" s="3">
        <f>AVERAGE(C52:C63)</f>
        <v>1.9816219777468171</v>
      </c>
      <c r="X8" s="3">
        <f t="shared" ref="X8:AA8" si="6">AVERAGE(D52:D63)</f>
        <v>1.8966280554542878</v>
      </c>
      <c r="Y8" s="3">
        <f t="shared" si="6"/>
        <v>1.8024567377566567</v>
      </c>
      <c r="Z8" s="3">
        <f t="shared" si="6"/>
        <v>1.9412697597365074</v>
      </c>
      <c r="AA8" s="3">
        <f t="shared" si="6"/>
        <v>1.7815150355107521</v>
      </c>
    </row>
    <row r="9" spans="1:27" x14ac:dyDescent="0.25">
      <c r="B9" s="1">
        <v>41061</v>
      </c>
      <c r="C9" s="18">
        <v>2.2683333333333331</v>
      </c>
      <c r="D9" s="18">
        <v>2.188333333333333</v>
      </c>
      <c r="E9" s="18">
        <v>2.1383333333333332</v>
      </c>
      <c r="F9" s="18">
        <v>2.308333333333334</v>
      </c>
      <c r="G9" s="18">
        <v>2.1383333333333332</v>
      </c>
      <c r="H9" s="1">
        <v>41061</v>
      </c>
      <c r="I9" s="3">
        <f t="shared" si="4"/>
        <v>2.208333333333333</v>
      </c>
      <c r="J9" s="7">
        <v>1.6350666666666667</v>
      </c>
      <c r="K9" s="8">
        <f t="shared" si="2"/>
        <v>1.3506075185517408</v>
      </c>
      <c r="L9" s="6">
        <v>82.303333333333327</v>
      </c>
      <c r="M9" s="3"/>
      <c r="N9" s="3"/>
      <c r="O9" s="3"/>
      <c r="P9" s="3"/>
      <c r="R9" s="3"/>
      <c r="S9" s="3"/>
      <c r="T9" s="3"/>
      <c r="U9" s="4">
        <v>2017</v>
      </c>
      <c r="W9" s="3">
        <f>AVERAGE(C64:C75)</f>
        <v>2.2864872685185182</v>
      </c>
      <c r="X9" s="3">
        <f t="shared" ref="X9:AA9" si="7">AVERAGE(D64:D75)</f>
        <v>2.1911747685185183</v>
      </c>
      <c r="Y9" s="3">
        <f t="shared" si="7"/>
        <v>2.0911747685185187</v>
      </c>
      <c r="Z9" s="3">
        <f t="shared" si="7"/>
        <v>2.172424768518519</v>
      </c>
      <c r="AA9" s="3">
        <f t="shared" si="7"/>
        <v>2.084143518518518</v>
      </c>
    </row>
    <row r="10" spans="1:27" x14ac:dyDescent="0.25">
      <c r="B10" s="1">
        <v>41091</v>
      </c>
      <c r="C10" s="18">
        <v>2.1848387096774196</v>
      </c>
      <c r="D10" s="18">
        <v>2.1048387096774204</v>
      </c>
      <c r="E10" s="18">
        <v>2.0548387096774183</v>
      </c>
      <c r="F10" s="18">
        <v>2.2248387096774187</v>
      </c>
      <c r="G10" s="18">
        <v>2.0548387096774183</v>
      </c>
      <c r="H10" s="1">
        <v>41091</v>
      </c>
      <c r="I10" s="3">
        <f t="shared" si="4"/>
        <v>2.1248387096774186</v>
      </c>
      <c r="J10" s="7">
        <v>1.6522838709677421</v>
      </c>
      <c r="K10" s="8">
        <f t="shared" si="2"/>
        <v>1.2860009995939143</v>
      </c>
      <c r="L10" s="6">
        <v>87.895238095238099</v>
      </c>
      <c r="M10" s="3"/>
      <c r="N10" s="3"/>
      <c r="O10" s="3"/>
      <c r="P10" s="3"/>
      <c r="R10" s="3"/>
      <c r="S10" s="3"/>
      <c r="T10" s="3"/>
      <c r="U10" s="4">
        <v>2018</v>
      </c>
      <c r="W10" s="3">
        <f>AVERAGE(C76:C80)</f>
        <v>2.2570056637945815</v>
      </c>
      <c r="X10" s="3">
        <f t="shared" ref="X10:AA10" si="8">AVERAGE(D76:D80)</f>
        <v>2.1646951892575448</v>
      </c>
      <c r="Y10" s="3">
        <f t="shared" si="8"/>
        <v>2.0646951892575442</v>
      </c>
      <c r="Z10" s="3">
        <f t="shared" si="8"/>
        <v>2.1339370874056929</v>
      </c>
      <c r="AA10" s="3">
        <f t="shared" si="8"/>
        <v>2.0531609010630998</v>
      </c>
    </row>
    <row r="11" spans="1:27" x14ac:dyDescent="0.25">
      <c r="B11" s="1">
        <v>41122</v>
      </c>
      <c r="C11" s="18">
        <v>2.2619354838709667</v>
      </c>
      <c r="D11" s="18">
        <v>2.1677419354838721</v>
      </c>
      <c r="E11" s="18">
        <v>2.1177419354838709</v>
      </c>
      <c r="F11" s="18">
        <v>2.2877419354838704</v>
      </c>
      <c r="G11" s="18">
        <v>2.1177419354838709</v>
      </c>
      <c r="H11" s="1">
        <v>41122</v>
      </c>
      <c r="I11" s="3">
        <f t="shared" si="4"/>
        <v>2.1905806451612899</v>
      </c>
      <c r="J11" s="7">
        <v>1.6475677419354835</v>
      </c>
      <c r="K11" s="8">
        <f t="shared" si="2"/>
        <v>1.3295845684547702</v>
      </c>
      <c r="L11" s="6">
        <v>94.131304347826088</v>
      </c>
      <c r="M11" s="3"/>
      <c r="N11" s="3"/>
      <c r="O11" s="3"/>
      <c r="P11" s="3"/>
      <c r="R11" s="3"/>
      <c r="S11" s="3"/>
      <c r="T11" s="3"/>
      <c r="U11" s="3"/>
    </row>
    <row r="12" spans="1:27" x14ac:dyDescent="0.25">
      <c r="B12" s="1">
        <v>41153</v>
      </c>
      <c r="C12" s="18">
        <v>2.3016666666666667</v>
      </c>
      <c r="D12" s="18">
        <v>2.1930000000000005</v>
      </c>
      <c r="E12" s="18">
        <v>2.1429999999999989</v>
      </c>
      <c r="F12" s="18">
        <v>2.3353333333333319</v>
      </c>
      <c r="G12" s="18">
        <v>2.1383333333333332</v>
      </c>
      <c r="H12" s="1">
        <v>41153</v>
      </c>
      <c r="I12" s="3">
        <f t="shared" si="4"/>
        <v>2.2222666666666666</v>
      </c>
      <c r="J12" s="7">
        <v>1.6539066666666669</v>
      </c>
      <c r="K12" s="8">
        <f t="shared" si="2"/>
        <v>1.343646961134445</v>
      </c>
      <c r="L12" s="6">
        <v>94.513684210526321</v>
      </c>
      <c r="M12" s="3"/>
      <c r="N12" s="3"/>
      <c r="O12" s="3"/>
      <c r="P12" s="3"/>
      <c r="R12" s="3"/>
      <c r="S12" s="3"/>
      <c r="T12" s="3"/>
      <c r="U12" s="3"/>
    </row>
    <row r="13" spans="1:27" x14ac:dyDescent="0.25">
      <c r="B13" s="1">
        <v>41183</v>
      </c>
      <c r="C13" s="18">
        <v>2.2414754098360659</v>
      </c>
      <c r="D13" s="18">
        <v>2.150983606557376</v>
      </c>
      <c r="E13" s="18">
        <v>2.1072131147540958</v>
      </c>
      <c r="F13" s="18">
        <v>2.2711475409836077</v>
      </c>
      <c r="G13" s="18">
        <v>2.0872131147540975</v>
      </c>
      <c r="H13" s="1">
        <v>41183</v>
      </c>
      <c r="I13" s="3">
        <f t="shared" si="4"/>
        <v>2.1716065573770487</v>
      </c>
      <c r="J13" s="7">
        <v>1.6598612903225802</v>
      </c>
      <c r="K13" s="8">
        <f t="shared" si="2"/>
        <v>1.308306043425481</v>
      </c>
      <c r="L13" s="6">
        <v>89.491304347826087</v>
      </c>
      <c r="M13" s="3"/>
      <c r="N13" s="3"/>
      <c r="O13" s="3">
        <v>101</v>
      </c>
      <c r="P13" s="3">
        <v>2.2999999999999998</v>
      </c>
      <c r="R13" s="3"/>
      <c r="S13" s="3"/>
      <c r="T13" s="3"/>
      <c r="U13" s="3"/>
    </row>
    <row r="14" spans="1:27" x14ac:dyDescent="0.25">
      <c r="B14" s="1">
        <v>41214</v>
      </c>
      <c r="C14" s="18">
        <v>2.2414754098360659</v>
      </c>
      <c r="D14" s="18">
        <v>2.150983606557376</v>
      </c>
      <c r="E14" s="18">
        <v>2.1072131147540958</v>
      </c>
      <c r="F14" s="18">
        <v>2.2711475409836077</v>
      </c>
      <c r="G14" s="18">
        <v>2.0872131147540975</v>
      </c>
      <c r="H14" s="1">
        <v>41214</v>
      </c>
      <c r="I14" s="3">
        <f t="shared" si="4"/>
        <v>2.1716065573770487</v>
      </c>
      <c r="J14" s="7">
        <v>1.6624266666666669</v>
      </c>
      <c r="K14" s="8">
        <f t="shared" si="2"/>
        <v>1.306287128882105</v>
      </c>
      <c r="L14" s="6">
        <v>86.531428571428577</v>
      </c>
      <c r="M14" s="3"/>
      <c r="N14" s="3"/>
      <c r="O14" s="3">
        <v>88</v>
      </c>
      <c r="P14" s="3">
        <v>2.17</v>
      </c>
      <c r="R14" s="3"/>
      <c r="S14" s="3"/>
      <c r="T14" s="3"/>
      <c r="U14" s="3"/>
    </row>
    <row r="15" spans="1:27" x14ac:dyDescent="0.25">
      <c r="B15" s="1">
        <v>41244</v>
      </c>
      <c r="C15" s="18">
        <v>2.2029032258064523</v>
      </c>
      <c r="D15" s="18">
        <v>2.0925806451612887</v>
      </c>
      <c r="E15" s="18">
        <v>2.0670967741935491</v>
      </c>
      <c r="F15" s="18">
        <v>2.2599999999999993</v>
      </c>
      <c r="G15" s="18">
        <v>2.050967741935485</v>
      </c>
      <c r="H15" s="1">
        <v>41244</v>
      </c>
      <c r="I15" s="3">
        <f t="shared" si="4"/>
        <v>2.1347096774193552</v>
      </c>
      <c r="J15" s="7">
        <v>1.6599354838709677</v>
      </c>
      <c r="K15" s="8">
        <f t="shared" si="2"/>
        <v>1.2860196665241559</v>
      </c>
      <c r="L15" s="6">
        <v>87.859499999999997</v>
      </c>
      <c r="M15" s="3"/>
      <c r="N15" s="3"/>
      <c r="O15" s="3">
        <f>O13-O14</f>
        <v>13</v>
      </c>
      <c r="P15" s="3">
        <f>P13-P14</f>
        <v>0.12999999999999989</v>
      </c>
      <c r="R15" s="3"/>
      <c r="S15" s="3"/>
      <c r="T15" s="3"/>
      <c r="U15" s="3"/>
    </row>
    <row r="16" spans="1:27" x14ac:dyDescent="0.25">
      <c r="B16" s="1">
        <v>41275</v>
      </c>
      <c r="C16" s="18">
        <v>2.1700000000000013</v>
      </c>
      <c r="D16" s="18">
        <v>2.0499999999999989</v>
      </c>
      <c r="E16" s="18">
        <v>2.0300000000000007</v>
      </c>
      <c r="F16" s="18">
        <v>2.2599999999999993</v>
      </c>
      <c r="G16" s="18">
        <v>2.0200000000000014</v>
      </c>
      <c r="H16" s="1">
        <v>41275</v>
      </c>
      <c r="I16" s="3">
        <f t="shared" si="4"/>
        <v>2.1060000000000008</v>
      </c>
      <c r="J16" s="7">
        <v>1.6587451612903226</v>
      </c>
      <c r="K16" s="8">
        <f t="shared" si="2"/>
        <v>1.2696344496714389</v>
      </c>
      <c r="L16" s="6">
        <v>94.756666666666661</v>
      </c>
      <c r="M16" s="3"/>
      <c r="N16" s="3"/>
      <c r="O16" s="9">
        <f>O15/O13*100</f>
        <v>12.871287128712872</v>
      </c>
      <c r="P16" s="9">
        <f>P15/P13*100</f>
        <v>5.6521739130434741</v>
      </c>
      <c r="R16" s="3"/>
      <c r="S16" s="3"/>
      <c r="T16" s="3"/>
      <c r="U16" s="3"/>
    </row>
    <row r="17" spans="2:21" x14ac:dyDescent="0.25">
      <c r="B17" s="1">
        <v>41306</v>
      </c>
      <c r="C17" s="18">
        <v>2.1700000000000013</v>
      </c>
      <c r="D17" s="18">
        <v>2.0842857142857141</v>
      </c>
      <c r="E17" s="18">
        <v>2.0592857142857151</v>
      </c>
      <c r="F17" s="18">
        <v>2.2599999999999985</v>
      </c>
      <c r="G17" s="18">
        <v>2.0485714285714289</v>
      </c>
      <c r="H17" s="1">
        <v>41306</v>
      </c>
      <c r="I17" s="3">
        <f t="shared" si="4"/>
        <v>2.1244285714285716</v>
      </c>
      <c r="J17" s="7">
        <v>1.6567035714285716</v>
      </c>
      <c r="K17" s="8">
        <f t="shared" si="2"/>
        <v>1.282322684677188</v>
      </c>
      <c r="L17" s="6">
        <v>95.308947368421059</v>
      </c>
      <c r="M17" s="3"/>
      <c r="N17" s="3"/>
      <c r="O17" s="3"/>
      <c r="P17" s="3"/>
      <c r="R17" s="3"/>
      <c r="S17" s="3"/>
      <c r="T17" s="3"/>
      <c r="U17" s="3"/>
    </row>
    <row r="18" spans="2:21" x14ac:dyDescent="0.25">
      <c r="B18" s="1">
        <v>41334</v>
      </c>
      <c r="C18" s="18">
        <v>2.1700000000000013</v>
      </c>
      <c r="D18" s="18">
        <v>2.14</v>
      </c>
      <c r="E18" s="18">
        <v>2.1000000000000005</v>
      </c>
      <c r="F18" s="18">
        <v>2.2599999999999993</v>
      </c>
      <c r="G18" s="18">
        <v>2.1000000000000005</v>
      </c>
      <c r="H18" s="1">
        <v>41334</v>
      </c>
      <c r="I18" s="3">
        <f t="shared" si="4"/>
        <v>2.1540000000000008</v>
      </c>
      <c r="J18" s="7">
        <v>1.6587741935483875</v>
      </c>
      <c r="K18" s="8">
        <f t="shared" si="2"/>
        <v>1.2985492590719927</v>
      </c>
      <c r="L18" s="6">
        <v>92.938500000000005</v>
      </c>
      <c r="M18" s="3"/>
      <c r="N18" s="3"/>
      <c r="O18" s="3"/>
      <c r="P18" s="3"/>
      <c r="R18" s="3"/>
      <c r="S18" s="3"/>
      <c r="T18" s="3"/>
      <c r="U18" s="3"/>
    </row>
    <row r="19" spans="2:21" x14ac:dyDescent="0.25">
      <c r="B19" s="1">
        <v>41365</v>
      </c>
      <c r="C19" s="18">
        <v>2.1613333333333333</v>
      </c>
      <c r="D19" s="18">
        <v>2.1009999999999986</v>
      </c>
      <c r="E19" s="18">
        <v>2.0566666666666671</v>
      </c>
      <c r="F19" s="18">
        <v>2.213333333333332</v>
      </c>
      <c r="G19" s="18">
        <v>2.0783333333333323</v>
      </c>
      <c r="H19" s="1">
        <v>41365</v>
      </c>
      <c r="I19" s="3">
        <f t="shared" si="4"/>
        <v>2.1221333333333328</v>
      </c>
      <c r="J19" s="7">
        <v>1.6536233333333337</v>
      </c>
      <c r="K19" s="8">
        <f t="shared" si="2"/>
        <v>1.2833232880522967</v>
      </c>
      <c r="L19" s="6">
        <v>92.021363636363631</v>
      </c>
      <c r="M19" s="3"/>
      <c r="N19" s="3"/>
      <c r="O19" s="3"/>
      <c r="P19" s="3"/>
      <c r="R19" s="3"/>
      <c r="S19" s="3"/>
      <c r="T19" s="3"/>
      <c r="U19" s="3"/>
    </row>
    <row r="20" spans="2:21" x14ac:dyDescent="0.25">
      <c r="B20" s="1">
        <v>41395</v>
      </c>
      <c r="C20" s="18">
        <v>2.1258064516129034</v>
      </c>
      <c r="D20" s="18">
        <v>2.0161290322580645</v>
      </c>
      <c r="E20" s="18">
        <v>1.9758064516129046</v>
      </c>
      <c r="F20" s="18">
        <v>2.1561290322580637</v>
      </c>
      <c r="G20" s="18">
        <v>2.0258064516129033</v>
      </c>
      <c r="H20" s="1">
        <v>41395</v>
      </c>
      <c r="I20" s="3">
        <f t="shared" si="4"/>
        <v>2.059935483870968</v>
      </c>
      <c r="J20" s="7">
        <v>1.6415709677419352</v>
      </c>
      <c r="K20" s="8">
        <f t="shared" si="2"/>
        <v>1.2548561861474161</v>
      </c>
      <c r="L20" s="6">
        <v>94.50954545454546</v>
      </c>
      <c r="M20" s="3"/>
      <c r="N20" s="3"/>
      <c r="O20" s="3"/>
      <c r="P20" s="3"/>
      <c r="R20" s="3"/>
      <c r="S20" s="3"/>
      <c r="T20" s="3"/>
      <c r="U20" s="3"/>
    </row>
    <row r="21" spans="2:21" x14ac:dyDescent="0.25">
      <c r="B21" s="1">
        <v>41426</v>
      </c>
      <c r="C21" s="18">
        <v>2.100000000000001</v>
      </c>
      <c r="D21" s="18">
        <v>1.9699999999999993</v>
      </c>
      <c r="E21" s="18">
        <v>1.9500000000000008</v>
      </c>
      <c r="F21" s="18">
        <v>2.1199999999999992</v>
      </c>
      <c r="G21" s="18">
        <v>2</v>
      </c>
      <c r="H21" s="1">
        <v>41426</v>
      </c>
      <c r="I21" s="3">
        <f t="shared" si="4"/>
        <v>2.028</v>
      </c>
      <c r="J21" s="7">
        <v>1.6558833333333332</v>
      </c>
      <c r="K21" s="8">
        <f t="shared" si="2"/>
        <v>1.2247239640473868</v>
      </c>
      <c r="L21" s="6">
        <v>95.772499999999994</v>
      </c>
      <c r="M21" s="3"/>
      <c r="N21" s="3"/>
      <c r="O21" s="3"/>
      <c r="P21" s="3"/>
      <c r="R21" s="3"/>
      <c r="S21" s="3"/>
      <c r="T21" s="3"/>
      <c r="U21" s="3"/>
    </row>
    <row r="22" spans="2:21" x14ac:dyDescent="0.25">
      <c r="B22" s="1">
        <v>41456</v>
      </c>
      <c r="C22" s="18">
        <v>2.1058064516129034</v>
      </c>
      <c r="D22" s="18">
        <v>1.9845161290322586</v>
      </c>
      <c r="E22" s="18">
        <v>1.9645161290322581</v>
      </c>
      <c r="F22" s="18">
        <v>2.1403225806451607</v>
      </c>
      <c r="G22" s="18">
        <v>2.0145161290322573</v>
      </c>
      <c r="H22" s="1">
        <v>41456</v>
      </c>
      <c r="I22" s="3">
        <f t="shared" si="4"/>
        <v>2.0419354838709678</v>
      </c>
      <c r="J22" s="7">
        <v>1.6549290322580648</v>
      </c>
      <c r="K22" s="8">
        <f t="shared" si="2"/>
        <v>1.2338507839728043</v>
      </c>
      <c r="L22" s="6">
        <v>104.67090909090909</v>
      </c>
      <c r="M22" s="3"/>
      <c r="N22" s="3"/>
      <c r="O22" s="3"/>
      <c r="P22" s="3"/>
      <c r="R22" s="3"/>
      <c r="S22" s="3"/>
      <c r="T22" s="3"/>
      <c r="U22" s="3"/>
    </row>
    <row r="23" spans="2:21" x14ac:dyDescent="0.25">
      <c r="B23" s="1">
        <v>41487</v>
      </c>
      <c r="C23" s="18">
        <v>2.1199999999999992</v>
      </c>
      <c r="D23" s="18">
        <v>2.0200000000000014</v>
      </c>
      <c r="E23" s="18">
        <v>2</v>
      </c>
      <c r="F23" s="18">
        <v>2.1706451612903237</v>
      </c>
      <c r="G23" s="18">
        <v>2.0499999999999989</v>
      </c>
      <c r="H23" s="1">
        <v>41487</v>
      </c>
      <c r="I23" s="3">
        <f t="shared" si="4"/>
        <v>2.0721290322580646</v>
      </c>
      <c r="J23" s="7">
        <v>1.66156129032258</v>
      </c>
      <c r="K23" s="8">
        <f t="shared" si="2"/>
        <v>1.2470975607862023</v>
      </c>
      <c r="L23" s="6">
        <v>106.57272727272728</v>
      </c>
      <c r="M23" s="3"/>
      <c r="N23" s="3"/>
      <c r="O23" s="3"/>
      <c r="P23" s="3"/>
      <c r="R23" s="3"/>
      <c r="S23" s="3"/>
      <c r="T23" s="3"/>
      <c r="U23" s="3"/>
    </row>
    <row r="24" spans="2:21" x14ac:dyDescent="0.25">
      <c r="B24" s="1">
        <v>41518</v>
      </c>
      <c r="C24" s="18">
        <v>2.1360000000000006</v>
      </c>
      <c r="D24" s="18">
        <v>2.0320000000000005</v>
      </c>
      <c r="E24" s="18">
        <v>2.0119999999999996</v>
      </c>
      <c r="F24" s="18">
        <v>2.1700000000000013</v>
      </c>
      <c r="G24" s="18">
        <v>2.0306666666666668</v>
      </c>
      <c r="H24" s="1">
        <v>41518</v>
      </c>
      <c r="I24" s="3">
        <f t="shared" si="4"/>
        <v>2.0761333333333338</v>
      </c>
      <c r="J24" s="7">
        <v>1.6618900000000003</v>
      </c>
      <c r="K24" s="8">
        <f t="shared" si="2"/>
        <v>1.2492603802497959</v>
      </c>
      <c r="L24" s="6">
        <v>106.2895</v>
      </c>
      <c r="M24" s="3"/>
      <c r="N24" s="3"/>
      <c r="O24" s="3"/>
      <c r="P24" s="3"/>
      <c r="R24" s="3"/>
      <c r="S24" s="3"/>
      <c r="T24" s="3"/>
      <c r="U24" s="3"/>
    </row>
    <row r="25" spans="2:21" x14ac:dyDescent="0.25">
      <c r="B25" s="1">
        <v>41548</v>
      </c>
      <c r="C25" s="18">
        <v>2.1583870967741938</v>
      </c>
      <c r="D25" s="18">
        <v>2.0099999999999985</v>
      </c>
      <c r="E25" s="18">
        <v>1.9900000000000007</v>
      </c>
      <c r="F25" s="18">
        <v>2.1700000000000013</v>
      </c>
      <c r="G25" s="18">
        <v>1.9900000000000007</v>
      </c>
      <c r="H25" s="1">
        <v>41548</v>
      </c>
      <c r="I25" s="3">
        <f t="shared" si="4"/>
        <v>2.0636774193548391</v>
      </c>
      <c r="J25" s="7">
        <v>1.6652258064516123</v>
      </c>
      <c r="K25" s="8">
        <f t="shared" si="2"/>
        <v>1.2392778272829421</v>
      </c>
      <c r="L25" s="6">
        <v>100.53826086956522</v>
      </c>
      <c r="M25" s="3"/>
      <c r="N25" s="3"/>
      <c r="O25" s="3"/>
      <c r="P25" s="3"/>
      <c r="R25" s="3"/>
      <c r="S25" s="3"/>
      <c r="T25" s="3"/>
      <c r="U25" s="3"/>
    </row>
    <row r="26" spans="2:21" x14ac:dyDescent="0.25">
      <c r="B26" s="1">
        <v>41579</v>
      </c>
      <c r="C26" s="18">
        <v>2.1700000000000013</v>
      </c>
      <c r="D26" s="18">
        <v>2.0099999999999985</v>
      </c>
      <c r="E26" s="18">
        <v>1.9900000000000007</v>
      </c>
      <c r="F26" s="18">
        <v>2.1700000000000013</v>
      </c>
      <c r="G26" s="18">
        <v>2.0060000000000011</v>
      </c>
      <c r="H26" s="1">
        <v>41579</v>
      </c>
      <c r="I26" s="3">
        <f t="shared" si="4"/>
        <v>2.0692000000000008</v>
      </c>
      <c r="J26" s="7">
        <v>1.6783966666666668</v>
      </c>
      <c r="K26" s="8">
        <f t="shared" si="2"/>
        <v>1.232843249212046</v>
      </c>
      <c r="L26" s="6">
        <v>93.864000000000004</v>
      </c>
      <c r="M26" s="3"/>
      <c r="N26" s="3"/>
      <c r="O26" s="3"/>
      <c r="P26" s="3"/>
      <c r="R26" s="3"/>
      <c r="S26" s="3"/>
      <c r="T26" s="3"/>
      <c r="U26" s="3"/>
    </row>
    <row r="27" spans="2:21" x14ac:dyDescent="0.25">
      <c r="B27" s="1">
        <v>41609</v>
      </c>
      <c r="C27" s="18">
        <v>2.2045161290322586</v>
      </c>
      <c r="D27" s="18">
        <v>2.0593548387096776</v>
      </c>
      <c r="E27" s="18">
        <v>2.0277419354838715</v>
      </c>
      <c r="F27" s="18">
        <v>2.2035483870967747</v>
      </c>
      <c r="G27" s="18">
        <v>2.0577419354838717</v>
      </c>
      <c r="H27" s="1">
        <v>41609</v>
      </c>
      <c r="I27" s="3">
        <f t="shared" si="4"/>
        <v>2.1105806451612907</v>
      </c>
      <c r="J27" s="7">
        <v>1.7129387096774193</v>
      </c>
      <c r="K27" s="8">
        <f t="shared" si="2"/>
        <v>1.2321402004854893</v>
      </c>
      <c r="L27" s="6">
        <v>97.625238095238089</v>
      </c>
      <c r="M27" s="3"/>
      <c r="N27" s="3"/>
      <c r="O27" s="3"/>
      <c r="P27" s="3"/>
      <c r="R27" s="3"/>
      <c r="S27" s="3"/>
      <c r="T27" s="3"/>
      <c r="U27" s="3"/>
    </row>
    <row r="28" spans="2:21" x14ac:dyDescent="0.25">
      <c r="B28" s="1">
        <v>41640</v>
      </c>
      <c r="C28" s="18">
        <v>2.2380645161290333</v>
      </c>
      <c r="D28" s="18">
        <v>2.1000000000000005</v>
      </c>
      <c r="E28" s="18">
        <v>2.0200000000000014</v>
      </c>
      <c r="F28" s="18">
        <v>2.2480645161290327</v>
      </c>
      <c r="G28" s="18">
        <v>2.0399999999999996</v>
      </c>
      <c r="H28" s="1">
        <v>41640</v>
      </c>
      <c r="I28" s="3">
        <f t="shared" si="4"/>
        <v>2.1292258064516134</v>
      </c>
      <c r="J28" s="7">
        <v>1.7591161290322583</v>
      </c>
      <c r="K28" s="8">
        <f t="shared" si="2"/>
        <v>1.2103952498138728</v>
      </c>
      <c r="L28" s="6">
        <v>94.617142857142852</v>
      </c>
      <c r="M28" s="3"/>
      <c r="N28" s="3"/>
      <c r="O28" s="3"/>
      <c r="P28" s="3"/>
      <c r="R28" s="3"/>
      <c r="S28" s="3"/>
      <c r="T28" s="3"/>
      <c r="U28" s="3"/>
    </row>
    <row r="29" spans="2:21" x14ac:dyDescent="0.25">
      <c r="B29" s="1">
        <v>41671</v>
      </c>
      <c r="C29" s="18">
        <v>2.2199999999999993</v>
      </c>
      <c r="D29" s="18">
        <v>2.100000000000001</v>
      </c>
      <c r="E29" s="18">
        <v>2.0200000000000014</v>
      </c>
      <c r="F29" s="18">
        <v>2.2299999999999986</v>
      </c>
      <c r="G29" s="18">
        <v>2.0399999999999996</v>
      </c>
      <c r="H29" s="1">
        <v>41671</v>
      </c>
      <c r="I29" s="3">
        <f t="shared" si="4"/>
        <v>2.1219999999999999</v>
      </c>
      <c r="J29" s="7">
        <v>1.7479571428571428</v>
      </c>
      <c r="K29" s="8">
        <f t="shared" si="2"/>
        <v>1.2139885744174832</v>
      </c>
      <c r="L29" s="6">
        <v>100.81736842105263</v>
      </c>
      <c r="M29" s="3"/>
      <c r="N29" s="3"/>
      <c r="O29" s="3"/>
      <c r="P29" s="3"/>
      <c r="R29" s="3"/>
      <c r="S29" s="3"/>
      <c r="T29" s="3"/>
      <c r="U29" s="3"/>
    </row>
    <row r="30" spans="2:21" x14ac:dyDescent="0.25">
      <c r="B30" s="1">
        <v>41699</v>
      </c>
      <c r="C30" s="18">
        <v>2.2199999999999993</v>
      </c>
      <c r="D30" s="18">
        <v>2.1000000000000005</v>
      </c>
      <c r="E30" s="18">
        <v>2.0200000000000014</v>
      </c>
      <c r="F30" s="18">
        <v>2.2299999999999991</v>
      </c>
      <c r="G30" s="18">
        <v>2.0399999999999996</v>
      </c>
      <c r="H30" s="1">
        <v>41699</v>
      </c>
      <c r="I30" s="3">
        <f t="shared" si="4"/>
        <v>2.1219999999999999</v>
      </c>
      <c r="J30" s="7">
        <v>1.741087096774194</v>
      </c>
      <c r="K30" s="8">
        <f t="shared" si="2"/>
        <v>1.2187787755888513</v>
      </c>
      <c r="L30" s="6">
        <v>100.80380952380952</v>
      </c>
      <c r="M30" s="3"/>
      <c r="N30" s="3"/>
      <c r="O30" s="3"/>
      <c r="P30" s="3"/>
      <c r="R30" s="3"/>
      <c r="S30" s="3"/>
      <c r="T30" s="3"/>
      <c r="U30" s="3"/>
    </row>
    <row r="31" spans="2:21" x14ac:dyDescent="0.25">
      <c r="B31" s="1">
        <v>41730</v>
      </c>
      <c r="C31" s="18">
        <v>2.2199999999999993</v>
      </c>
      <c r="D31" s="18">
        <v>2.100000000000001</v>
      </c>
      <c r="E31" s="18">
        <v>2.0389999999999988</v>
      </c>
      <c r="F31" s="18">
        <v>2.2299999999999986</v>
      </c>
      <c r="G31" s="18">
        <v>2.0589999999999997</v>
      </c>
      <c r="H31" s="1">
        <v>41730</v>
      </c>
      <c r="I31" s="3">
        <f t="shared" si="4"/>
        <v>2.1295999999999995</v>
      </c>
      <c r="J31" s="7">
        <v>1.7546433333333329</v>
      </c>
      <c r="K31" s="8">
        <f t="shared" si="2"/>
        <v>1.2136939510973741</v>
      </c>
      <c r="L31" s="6">
        <v>102.06904761904762</v>
      </c>
      <c r="M31" s="3"/>
      <c r="N31" s="3"/>
      <c r="O31" s="3"/>
      <c r="P31" s="3"/>
      <c r="R31" s="3"/>
      <c r="S31" s="3"/>
      <c r="T31" s="3"/>
      <c r="U31" s="3"/>
    </row>
    <row r="32" spans="2:21" x14ac:dyDescent="0.25">
      <c r="B32" s="1">
        <v>41760</v>
      </c>
      <c r="C32" s="18">
        <v>2.2199999999999993</v>
      </c>
      <c r="D32" s="18">
        <v>2.1232258064516136</v>
      </c>
      <c r="E32" s="18">
        <v>2.073225806451612</v>
      </c>
      <c r="F32" s="18">
        <v>2.2532258064516122</v>
      </c>
      <c r="G32" s="18">
        <v>2.0867741935483886</v>
      </c>
      <c r="H32" s="1">
        <v>41760</v>
      </c>
      <c r="I32" s="3">
        <f t="shared" si="4"/>
        <v>2.1512903225806452</v>
      </c>
      <c r="J32" s="7">
        <v>1.7633419354838706</v>
      </c>
      <c r="K32" s="8">
        <f t="shared" si="2"/>
        <v>1.2200074638333374</v>
      </c>
      <c r="L32" s="6">
        <v>102.17714285714285</v>
      </c>
      <c r="M32" s="3"/>
      <c r="N32" s="3"/>
      <c r="O32" s="3"/>
      <c r="P32" s="3"/>
      <c r="R32" s="3"/>
      <c r="S32" s="3"/>
      <c r="T32" s="3"/>
      <c r="U32" s="3"/>
    </row>
    <row r="33" spans="2:21" x14ac:dyDescent="0.25">
      <c r="B33" s="1">
        <v>41791</v>
      </c>
      <c r="C33" s="18">
        <v>2.2343333333333333</v>
      </c>
      <c r="D33" s="18">
        <v>2.1576666666666662</v>
      </c>
      <c r="E33" s="18">
        <v>2.1006666666666671</v>
      </c>
      <c r="F33" s="18">
        <v>2.2626666666666657</v>
      </c>
      <c r="G33" s="18">
        <v>2.1109999999999993</v>
      </c>
      <c r="H33" s="1">
        <v>41791</v>
      </c>
      <c r="I33" s="3">
        <f t="shared" si="4"/>
        <v>2.1732666666666662</v>
      </c>
      <c r="J33" s="7">
        <v>1.7693466666666671</v>
      </c>
      <c r="K33" s="8">
        <f t="shared" si="2"/>
        <v>1.2282876542000432</v>
      </c>
      <c r="L33" s="6">
        <v>105.79428571428572</v>
      </c>
      <c r="M33" s="3"/>
      <c r="N33" s="3"/>
      <c r="O33" s="3"/>
      <c r="P33" s="3"/>
      <c r="R33" s="3"/>
      <c r="S33" s="3"/>
      <c r="T33" s="3"/>
      <c r="U33" s="3"/>
    </row>
    <row r="34" spans="2:21" x14ac:dyDescent="0.25">
      <c r="B34" s="1">
        <v>41821</v>
      </c>
      <c r="C34" s="18">
        <v>2.3049999999999993</v>
      </c>
      <c r="D34" s="18">
        <v>2.2133333333333325</v>
      </c>
      <c r="E34" s="18">
        <v>2.1366666666666663</v>
      </c>
      <c r="F34" s="18">
        <v>2.273333333333333</v>
      </c>
      <c r="G34" s="18">
        <v>2.1506666666666656</v>
      </c>
      <c r="H34" s="1">
        <v>41821</v>
      </c>
      <c r="I34" s="3">
        <f t="shared" si="4"/>
        <v>2.2157999999999993</v>
      </c>
      <c r="J34" s="7">
        <v>1.7597322580645161</v>
      </c>
      <c r="K34" s="8">
        <f t="shared" si="2"/>
        <v>1.2591688251695177</v>
      </c>
      <c r="L34" s="6">
        <v>103.58863636363637</v>
      </c>
      <c r="M34" s="3"/>
      <c r="N34" s="3"/>
      <c r="O34" s="3"/>
      <c r="P34" s="3"/>
      <c r="R34" s="3"/>
      <c r="S34" s="3"/>
      <c r="T34" s="3"/>
      <c r="U34" s="3"/>
    </row>
    <row r="35" spans="2:21" x14ac:dyDescent="0.25">
      <c r="B35" s="1">
        <v>41852</v>
      </c>
      <c r="C35" s="18">
        <f t="shared" ref="C35:G35" si="9">AVERAGE(C3:C34)</f>
        <v>2.2126749956421801</v>
      </c>
      <c r="D35" s="18">
        <f t="shared" si="9"/>
        <v>2.1116458926309885</v>
      </c>
      <c r="E35" s="18">
        <f t="shared" si="9"/>
        <v>2.0683757593552241</v>
      </c>
      <c r="F35" s="18">
        <f t="shared" si="9"/>
        <v>2.2527020564793081</v>
      </c>
      <c r="G35" s="18">
        <f t="shared" si="9"/>
        <v>2.0857000931003467</v>
      </c>
      <c r="H35" s="1">
        <v>41852</v>
      </c>
      <c r="I35" s="3">
        <f t="shared" si="4"/>
        <v>2.1462197594416095</v>
      </c>
      <c r="J35" s="7">
        <v>1.7302000000000002</v>
      </c>
      <c r="K35" s="8">
        <f t="shared" si="2"/>
        <v>1.2404460521567502</v>
      </c>
      <c r="L35" s="6">
        <v>96.53619047619047</v>
      </c>
      <c r="M35" s="3"/>
      <c r="N35" s="3"/>
      <c r="O35" s="3"/>
      <c r="P35" s="3"/>
      <c r="R35" s="3"/>
      <c r="S35" s="3"/>
      <c r="T35" s="3"/>
      <c r="U35" s="3"/>
    </row>
    <row r="36" spans="2:21" x14ac:dyDescent="0.25">
      <c r="B36" s="1">
        <v>41883</v>
      </c>
      <c r="C36" s="18">
        <f t="shared" ref="C36:G36" si="10">AVERAGE(C6:C35)</f>
        <v>2.2135889608688997</v>
      </c>
      <c r="D36" s="18">
        <f t="shared" si="10"/>
        <v>2.1111579176569624</v>
      </c>
      <c r="E36" s="18">
        <f t="shared" si="10"/>
        <v>2.0674169019329285</v>
      </c>
      <c r="F36" s="18">
        <f t="shared" si="10"/>
        <v>2.2502844924285039</v>
      </c>
      <c r="G36" s="18">
        <f t="shared" si="10"/>
        <v>2.0834823981576118</v>
      </c>
      <c r="H36" s="1">
        <v>41883</v>
      </c>
      <c r="I36" s="3">
        <f t="shared" si="4"/>
        <v>2.1451861342089815</v>
      </c>
      <c r="J36" s="7">
        <v>1.7457500000000001</v>
      </c>
      <c r="K36" s="8">
        <f t="shared" si="2"/>
        <v>1.2288048885630711</v>
      </c>
      <c r="L36" s="6">
        <v>93.211904761904762</v>
      </c>
      <c r="M36" s="3"/>
      <c r="N36" s="3"/>
      <c r="O36" s="3"/>
      <c r="P36" s="3"/>
      <c r="R36" s="3"/>
      <c r="S36" s="3"/>
      <c r="T36" s="3"/>
      <c r="U36" s="3"/>
    </row>
    <row r="37" spans="2:21" x14ac:dyDescent="0.25">
      <c r="B37" s="1">
        <v>41913</v>
      </c>
      <c r="C37" s="18">
        <f t="shared" ref="C37:G37" si="11">AVERAGE(C6:C36)</f>
        <v>2.2135889608689001</v>
      </c>
      <c r="D37" s="18">
        <f t="shared" si="11"/>
        <v>2.1111579176569628</v>
      </c>
      <c r="E37" s="18">
        <f t="shared" si="11"/>
        <v>2.0674169019329285</v>
      </c>
      <c r="F37" s="18">
        <f t="shared" si="11"/>
        <v>2.2502844924285039</v>
      </c>
      <c r="G37" s="18">
        <f t="shared" si="11"/>
        <v>2.0834823981576118</v>
      </c>
      <c r="H37" s="1">
        <v>41913</v>
      </c>
      <c r="I37" s="3">
        <f t="shared" si="4"/>
        <v>2.1451861342089815</v>
      </c>
      <c r="J37" s="7">
        <v>1.7542580645161288</v>
      </c>
      <c r="K37" s="8">
        <f t="shared" si="2"/>
        <v>1.222845245862205</v>
      </c>
      <c r="L37" s="6">
        <v>84.396956521739128</v>
      </c>
      <c r="M37" s="3"/>
      <c r="N37" s="3"/>
      <c r="O37" s="3"/>
      <c r="P37" s="3"/>
      <c r="R37" s="3"/>
      <c r="S37" s="3"/>
      <c r="T37" s="3"/>
      <c r="U37" s="3"/>
    </row>
    <row r="38" spans="2:21" x14ac:dyDescent="0.25">
      <c r="B38" s="1">
        <v>41944</v>
      </c>
      <c r="C38" s="18">
        <f t="shared" ref="C38:G38" si="12">AVERAGE(C8:C37)</f>
        <v>2.205186647865895</v>
      </c>
      <c r="D38" s="18">
        <f t="shared" si="12"/>
        <v>2.1012602017731612</v>
      </c>
      <c r="E38" s="18">
        <f t="shared" si="12"/>
        <v>2.0579364516675254</v>
      </c>
      <c r="F38" s="18">
        <f t="shared" si="12"/>
        <v>2.2383285481961384</v>
      </c>
      <c r="G38" s="18">
        <f t="shared" si="12"/>
        <v>2.0717396476405208</v>
      </c>
      <c r="H38" s="1">
        <v>41944</v>
      </c>
      <c r="I38" s="3">
        <f t="shared" si="4"/>
        <v>2.1348902994286485</v>
      </c>
      <c r="J38" s="7">
        <v>1.7775999999999996</v>
      </c>
      <c r="K38" s="8">
        <f t="shared" si="2"/>
        <v>1.2009958930179168</v>
      </c>
      <c r="L38" s="6">
        <v>75.78947368421052</v>
      </c>
      <c r="M38" s="3"/>
      <c r="N38" s="3"/>
      <c r="O38" s="3"/>
      <c r="P38" s="3"/>
      <c r="R38" s="3"/>
      <c r="S38" s="3"/>
      <c r="T38" s="3"/>
      <c r="U38" s="3"/>
    </row>
    <row r="39" spans="2:21" x14ac:dyDescent="0.25">
      <c r="B39" s="1">
        <v>41974</v>
      </c>
      <c r="C39" s="18">
        <v>2.1022580645161306</v>
      </c>
      <c r="D39" s="18">
        <v>2.0203225806451623</v>
      </c>
      <c r="E39" s="18">
        <v>1.9080645161290319</v>
      </c>
      <c r="F39" s="18">
        <v>2.0919354838709676</v>
      </c>
      <c r="G39" s="18">
        <v>1.94</v>
      </c>
      <c r="H39" s="1">
        <v>41974</v>
      </c>
      <c r="I39" s="3">
        <f t="shared" si="4"/>
        <v>2.0125161290322584</v>
      </c>
      <c r="J39" s="7">
        <v>1.8849999999999998</v>
      </c>
      <c r="K39" s="8">
        <f t="shared" si="2"/>
        <v>1.0676478138102168</v>
      </c>
      <c r="L39" s="6">
        <v>59.290454545454544</v>
      </c>
      <c r="M39" s="3"/>
      <c r="N39" s="3"/>
      <c r="O39" s="3"/>
      <c r="P39" s="3"/>
      <c r="R39" s="3"/>
      <c r="S39" s="3"/>
      <c r="T39" s="3"/>
      <c r="U39" s="3"/>
    </row>
    <row r="40" spans="2:21" x14ac:dyDescent="0.25">
      <c r="B40" s="1">
        <v>42005</v>
      </c>
      <c r="C40" s="18">
        <f>AVERAGE(C38:C39)</f>
        <v>2.1537223561910128</v>
      </c>
      <c r="D40" s="18">
        <f t="shared" ref="D40:G43" si="13">AVERAGE(D38:D39)</f>
        <v>2.060791391209162</v>
      </c>
      <c r="E40" s="18">
        <f t="shared" si="13"/>
        <v>1.9830004838982787</v>
      </c>
      <c r="F40" s="18">
        <f t="shared" si="13"/>
        <v>2.165132016033553</v>
      </c>
      <c r="G40" s="18">
        <f t="shared" si="13"/>
        <v>2.0058698238202606</v>
      </c>
      <c r="H40" s="1">
        <v>42005</v>
      </c>
      <c r="I40" s="3">
        <f t="shared" si="4"/>
        <v>2.073703214230453</v>
      </c>
      <c r="J40" s="7">
        <v>1.9413387096774188</v>
      </c>
      <c r="K40" s="8">
        <f t="shared" si="2"/>
        <v>1.0681820765707744</v>
      </c>
      <c r="L40" s="6">
        <v>47.219000000000001</v>
      </c>
      <c r="M40" s="3"/>
      <c r="N40" s="3"/>
      <c r="O40" s="3"/>
      <c r="P40" s="3"/>
      <c r="R40" s="3"/>
      <c r="S40" s="3"/>
      <c r="T40" s="3"/>
      <c r="U40" s="3"/>
    </row>
    <row r="41" spans="2:21" x14ac:dyDescent="0.25">
      <c r="B41" s="1">
        <v>42036</v>
      </c>
      <c r="C41" s="18">
        <f>AVERAGE(C39:C40)</f>
        <v>2.1279902103535715</v>
      </c>
      <c r="D41" s="18">
        <f t="shared" si="13"/>
        <v>2.0405569859271622</v>
      </c>
      <c r="E41" s="18">
        <f t="shared" si="13"/>
        <v>1.9455325000136554</v>
      </c>
      <c r="F41" s="18">
        <f t="shared" si="13"/>
        <v>2.1285337499522603</v>
      </c>
      <c r="G41" s="18">
        <f t="shared" si="13"/>
        <v>1.9729349119101303</v>
      </c>
      <c r="H41" s="1">
        <v>42036</v>
      </c>
      <c r="I41" s="3">
        <f t="shared" si="4"/>
        <v>2.0431096716313562</v>
      </c>
      <c r="J41" s="7">
        <v>2.0872642857142858</v>
      </c>
      <c r="K41" s="8">
        <f t="shared" si="2"/>
        <v>0.97884570038153107</v>
      </c>
      <c r="L41" s="6">
        <v>50.584210526315786</v>
      </c>
      <c r="M41" s="3"/>
      <c r="N41" s="3"/>
      <c r="O41" s="3"/>
      <c r="P41" s="3"/>
      <c r="R41" s="3"/>
      <c r="S41" s="3"/>
      <c r="T41" s="3"/>
      <c r="U41" s="3"/>
    </row>
    <row r="42" spans="2:21" x14ac:dyDescent="0.25">
      <c r="B42" s="1">
        <v>42064</v>
      </c>
      <c r="C42" s="18">
        <f>AVERAGE(C40:C41)</f>
        <v>2.1408562832722922</v>
      </c>
      <c r="D42" s="18">
        <f t="shared" si="13"/>
        <v>2.0506741885681619</v>
      </c>
      <c r="E42" s="18">
        <f t="shared" si="13"/>
        <v>1.9642664919559669</v>
      </c>
      <c r="F42" s="18">
        <f t="shared" si="13"/>
        <v>2.1468328829929066</v>
      </c>
      <c r="G42" s="18">
        <f t="shared" si="13"/>
        <v>1.9894023678651953</v>
      </c>
      <c r="H42" s="1">
        <v>42064</v>
      </c>
      <c r="I42" s="3">
        <f t="shared" si="4"/>
        <v>2.0584064429309046</v>
      </c>
      <c r="J42" s="7">
        <v>2.1915967741935485</v>
      </c>
      <c r="K42" s="8">
        <f t="shared" si="2"/>
        <v>0.93922680812867387</v>
      </c>
      <c r="L42" s="6">
        <v>47.823636363636361</v>
      </c>
      <c r="M42" s="3"/>
      <c r="N42" s="3"/>
      <c r="O42" s="3"/>
      <c r="P42" s="3"/>
      <c r="R42" s="3"/>
      <c r="S42" s="3"/>
      <c r="T42" s="3"/>
      <c r="U42" s="3"/>
    </row>
    <row r="43" spans="2:21" x14ac:dyDescent="0.25">
      <c r="B43" s="1">
        <v>42095</v>
      </c>
      <c r="C43" s="18">
        <f>AVERAGE(C41:C42)</f>
        <v>2.1344232468129318</v>
      </c>
      <c r="D43" s="18">
        <f t="shared" si="13"/>
        <v>2.0456155872476618</v>
      </c>
      <c r="E43" s="18">
        <f t="shared" si="13"/>
        <v>1.9548994959848112</v>
      </c>
      <c r="F43" s="18">
        <f t="shared" si="13"/>
        <v>2.1376833164725833</v>
      </c>
      <c r="G43" s="18">
        <f t="shared" si="13"/>
        <v>1.9811686398876627</v>
      </c>
      <c r="H43" s="1">
        <v>42095</v>
      </c>
      <c r="I43" s="3">
        <f t="shared" si="4"/>
        <v>2.0507580572811301</v>
      </c>
      <c r="J43" s="7">
        <v>2.2577933333333333</v>
      </c>
      <c r="K43" s="8">
        <f t="shared" si="2"/>
        <v>0.90830193667613368</v>
      </c>
      <c r="L43" s="6">
        <v>54.452857142857141</v>
      </c>
      <c r="M43" s="3"/>
      <c r="N43" s="3"/>
      <c r="O43" s="3"/>
      <c r="P43" s="3"/>
      <c r="R43" s="3"/>
      <c r="S43" s="3"/>
      <c r="T43" s="3"/>
      <c r="U43" s="3"/>
    </row>
    <row r="44" spans="2:21" x14ac:dyDescent="0.25">
      <c r="B44" s="1">
        <v>42125</v>
      </c>
      <c r="C44" s="18">
        <f>AVERAGE(C39:C43)</f>
        <v>2.1318500322291873</v>
      </c>
      <c r="D44" s="18">
        <f t="shared" ref="D44:G44" si="14">AVERAGE(D39:D43)</f>
        <v>2.0435921467194622</v>
      </c>
      <c r="E44" s="18">
        <f t="shared" si="14"/>
        <v>1.9511526975963487</v>
      </c>
      <c r="F44" s="18">
        <f t="shared" si="14"/>
        <v>2.1340234898644539</v>
      </c>
      <c r="G44" s="18">
        <f t="shared" si="14"/>
        <v>1.9778751486966499</v>
      </c>
      <c r="H44" s="1">
        <v>42125</v>
      </c>
      <c r="I44" s="3">
        <f t="shared" si="4"/>
        <v>2.0476987030212208</v>
      </c>
      <c r="J44" s="7">
        <v>2.3227096774193545</v>
      </c>
      <c r="K44" s="8">
        <f t="shared" si="2"/>
        <v>0.88159907496330558</v>
      </c>
      <c r="L44" s="6">
        <v>59.265000000000001</v>
      </c>
      <c r="M44" s="3"/>
      <c r="N44" s="3"/>
      <c r="O44" s="3"/>
      <c r="P44" s="3"/>
      <c r="R44" s="3"/>
      <c r="S44" s="3"/>
      <c r="T44" s="3"/>
      <c r="U44" s="3"/>
    </row>
    <row r="45" spans="2:21" x14ac:dyDescent="0.25">
      <c r="B45" s="1">
        <v>42156</v>
      </c>
      <c r="C45" s="18">
        <v>2.15</v>
      </c>
      <c r="D45" s="18">
        <v>2.09</v>
      </c>
      <c r="E45" s="18">
        <v>1.99</v>
      </c>
      <c r="F45" s="18">
        <v>2.12</v>
      </c>
      <c r="G45" s="18">
        <v>1.96</v>
      </c>
      <c r="H45" s="1">
        <v>42156</v>
      </c>
      <c r="I45" s="3">
        <f t="shared" si="4"/>
        <v>2.0620000000000003</v>
      </c>
      <c r="J45" s="7">
        <v>2.262926666666667</v>
      </c>
      <c r="K45" s="8">
        <f t="shared" si="2"/>
        <v>0.91120937782635469</v>
      </c>
      <c r="L45" s="6">
        <v>59.819545454545455</v>
      </c>
      <c r="M45" s="3"/>
      <c r="N45" s="3"/>
      <c r="O45" s="3"/>
      <c r="P45" s="3"/>
      <c r="R45" s="3"/>
      <c r="S45" s="3"/>
      <c r="T45" s="3"/>
      <c r="U45" s="3"/>
    </row>
    <row r="46" spans="2:21" x14ac:dyDescent="0.25">
      <c r="B46" s="1">
        <v>42186</v>
      </c>
      <c r="C46" s="18">
        <v>2.15</v>
      </c>
      <c r="D46" s="18">
        <v>2.09</v>
      </c>
      <c r="E46" s="18">
        <v>1.99</v>
      </c>
      <c r="F46" s="18">
        <v>2.0699999999999998</v>
      </c>
      <c r="G46" s="18">
        <v>1.91</v>
      </c>
      <c r="H46" s="1">
        <v>42186</v>
      </c>
      <c r="I46" s="3">
        <f t="shared" si="4"/>
        <v>2.0420000000000003</v>
      </c>
      <c r="J46" s="7">
        <v>2.2563999999999997</v>
      </c>
      <c r="K46" s="8">
        <f t="shared" si="2"/>
        <v>0.9049813862790288</v>
      </c>
      <c r="L46" s="6">
        <v>50.900909090909089</v>
      </c>
      <c r="M46" s="3"/>
      <c r="N46" s="3"/>
      <c r="O46" s="3"/>
      <c r="P46" s="3"/>
      <c r="R46" s="3"/>
      <c r="S46" s="3"/>
      <c r="T46" s="3"/>
      <c r="U46" s="3"/>
    </row>
    <row r="47" spans="2:21" x14ac:dyDescent="0.25">
      <c r="B47" s="1">
        <v>42217</v>
      </c>
      <c r="C47" s="18">
        <f>AVERAGE(C45:C46)</f>
        <v>2.15</v>
      </c>
      <c r="D47" s="18">
        <f t="shared" ref="D47:G47" si="15">AVERAGE(D45:D46)</f>
        <v>2.09</v>
      </c>
      <c r="E47" s="18">
        <f t="shared" si="15"/>
        <v>1.99</v>
      </c>
      <c r="F47" s="18">
        <f t="shared" si="15"/>
        <v>2.0949999999999998</v>
      </c>
      <c r="G47" s="18">
        <f t="shared" si="15"/>
        <v>1.9350000000000001</v>
      </c>
      <c r="H47" s="1">
        <v>42217</v>
      </c>
      <c r="I47" s="3">
        <f t="shared" si="4"/>
        <v>2.052</v>
      </c>
      <c r="J47" s="7">
        <v>2.3199483870967743</v>
      </c>
      <c r="K47" s="8">
        <f t="shared" si="2"/>
        <v>0.88450243609424006</v>
      </c>
      <c r="L47" s="6">
        <v>42.867619047619044</v>
      </c>
      <c r="M47" s="3"/>
      <c r="N47" s="3"/>
      <c r="O47" s="3"/>
      <c r="P47" s="3"/>
      <c r="R47" s="3"/>
      <c r="S47" s="3"/>
      <c r="T47" s="3"/>
      <c r="U47" s="3"/>
    </row>
    <row r="48" spans="2:21" x14ac:dyDescent="0.25">
      <c r="B48" s="1">
        <v>42248</v>
      </c>
      <c r="C48" s="18">
        <f>AVERAGE(C45:C47)</f>
        <v>2.15</v>
      </c>
      <c r="D48" s="18">
        <f t="shared" ref="D48:G48" si="16">AVERAGE(D45:D47)</f>
        <v>2.09</v>
      </c>
      <c r="E48" s="18">
        <f t="shared" si="16"/>
        <v>1.99</v>
      </c>
      <c r="F48" s="18">
        <f t="shared" si="16"/>
        <v>2.0949999999999998</v>
      </c>
      <c r="G48" s="18">
        <f t="shared" si="16"/>
        <v>1.9349999999999998</v>
      </c>
      <c r="H48" s="1">
        <v>42248</v>
      </c>
      <c r="I48" s="3">
        <f t="shared" si="4"/>
        <v>2.052</v>
      </c>
      <c r="J48" s="7">
        <v>2.3984700000000005</v>
      </c>
      <c r="K48" s="8">
        <f t="shared" si="2"/>
        <v>0.85554541019900165</v>
      </c>
      <c r="L48" s="6">
        <v>45.479523809523812</v>
      </c>
      <c r="M48" s="3"/>
      <c r="N48" s="3"/>
      <c r="O48" s="3"/>
      <c r="P48" s="3"/>
      <c r="R48" s="3"/>
      <c r="S48" s="3"/>
      <c r="T48" s="3"/>
      <c r="U48" s="3"/>
    </row>
    <row r="49" spans="2:21" x14ac:dyDescent="0.25">
      <c r="B49" s="1">
        <v>42278</v>
      </c>
      <c r="C49" s="18">
        <f>AVERAGE(C44:C48)</f>
        <v>2.1463700064458378</v>
      </c>
      <c r="D49" s="18">
        <f t="shared" ref="D49:G49" si="17">AVERAGE(D44:D48)</f>
        <v>2.0807184293438921</v>
      </c>
      <c r="E49" s="18">
        <f t="shared" si="17"/>
        <v>1.9822305395192696</v>
      </c>
      <c r="F49" s="18">
        <f t="shared" si="17"/>
        <v>2.1028046979728905</v>
      </c>
      <c r="G49" s="18">
        <f t="shared" si="17"/>
        <v>1.9435750297393302</v>
      </c>
      <c r="H49" s="1">
        <v>42278</v>
      </c>
      <c r="I49" s="3">
        <f t="shared" si="4"/>
        <v>2.0511397406042442</v>
      </c>
      <c r="J49" s="7">
        <v>2.3928225806451611</v>
      </c>
      <c r="K49" s="8">
        <f t="shared" si="2"/>
        <v>0.85720510880970069</v>
      </c>
      <c r="L49" s="6">
        <v>46.223636363636366</v>
      </c>
      <c r="M49" s="3"/>
      <c r="N49" s="3"/>
      <c r="O49" s="3"/>
      <c r="P49" s="3"/>
      <c r="R49" s="3"/>
      <c r="S49" s="3"/>
      <c r="T49" s="3"/>
      <c r="U49" s="3"/>
    </row>
    <row r="50" spans="2:21" x14ac:dyDescent="0.25">
      <c r="B50" s="1">
        <v>42309</v>
      </c>
      <c r="C50" s="18">
        <f>AVERAGE(C44:C49)</f>
        <v>2.1463700064458373</v>
      </c>
      <c r="D50" s="18">
        <f t="shared" ref="D50:G51" si="18">AVERAGE(D44:D49)</f>
        <v>2.0807184293438925</v>
      </c>
      <c r="E50" s="18">
        <f t="shared" si="18"/>
        <v>1.9822305395192696</v>
      </c>
      <c r="F50" s="18">
        <f t="shared" si="18"/>
        <v>2.1028046979728905</v>
      </c>
      <c r="G50" s="18">
        <f t="shared" si="18"/>
        <v>1.9435750297393302</v>
      </c>
      <c r="H50" s="1">
        <v>42309</v>
      </c>
      <c r="I50" s="3">
        <f t="shared" si="4"/>
        <v>2.0511397406042442</v>
      </c>
      <c r="J50" s="7">
        <v>2.4017433333333345</v>
      </c>
      <c r="K50" s="8">
        <f t="shared" si="2"/>
        <v>0.85402120706941065</v>
      </c>
      <c r="L50" s="6">
        <v>42.4435</v>
      </c>
      <c r="M50" s="3"/>
      <c r="N50" s="3"/>
      <c r="O50" s="3"/>
      <c r="P50" s="3"/>
      <c r="R50" s="3"/>
      <c r="S50" s="3"/>
      <c r="T50" s="3"/>
      <c r="U50" s="3"/>
    </row>
    <row r="51" spans="2:21" x14ac:dyDescent="0.25">
      <c r="B51" s="1">
        <v>42339</v>
      </c>
      <c r="C51" s="18">
        <f>AVERAGE(C45:C50)</f>
        <v>2.1487900021486124</v>
      </c>
      <c r="D51" s="18">
        <f t="shared" si="18"/>
        <v>2.0869061431146307</v>
      </c>
      <c r="E51" s="18">
        <f t="shared" si="18"/>
        <v>1.9874101798397563</v>
      </c>
      <c r="F51" s="18">
        <f t="shared" si="18"/>
        <v>2.0976015659909635</v>
      </c>
      <c r="G51" s="18">
        <f t="shared" si="18"/>
        <v>1.9378583432464433</v>
      </c>
      <c r="H51" s="1">
        <v>42339</v>
      </c>
      <c r="I51" s="3">
        <f t="shared" si="4"/>
        <v>2.0517132468680814</v>
      </c>
      <c r="J51" s="7">
        <v>2.39918064516129</v>
      </c>
      <c r="K51" s="8">
        <f t="shared" si="2"/>
        <v>0.85517247357176418</v>
      </c>
      <c r="L51" s="6">
        <v>37.188636363636363</v>
      </c>
      <c r="M51" s="3"/>
      <c r="N51" s="3"/>
      <c r="O51" s="3"/>
      <c r="P51" s="3"/>
      <c r="R51" s="3"/>
      <c r="S51" s="3"/>
      <c r="T51" s="3"/>
      <c r="U51" s="3"/>
    </row>
    <row r="52" spans="2:21" x14ac:dyDescent="0.25">
      <c r="B52" s="1">
        <v>42370</v>
      </c>
      <c r="C52" s="18">
        <f>AVERAGE(C50:C51)</f>
        <v>2.1475800042972248</v>
      </c>
      <c r="D52" s="18">
        <f t="shared" ref="D52:G53" si="19">AVERAGE(D50:D51)</f>
        <v>2.0838122862292616</v>
      </c>
      <c r="E52" s="18">
        <f t="shared" si="19"/>
        <v>1.9848203596795129</v>
      </c>
      <c r="F52" s="18">
        <f t="shared" si="19"/>
        <v>2.1002031319819272</v>
      </c>
      <c r="G52" s="18">
        <f t="shared" si="19"/>
        <v>1.9407166864928866</v>
      </c>
      <c r="H52" s="1">
        <v>42370</v>
      </c>
      <c r="I52" s="3">
        <f t="shared" si="4"/>
        <v>2.0514264937361624</v>
      </c>
      <c r="J52" s="7">
        <v>2.4360161290322577</v>
      </c>
      <c r="K52" s="8">
        <f t="shared" si="2"/>
        <v>0.84212352672357749</v>
      </c>
      <c r="L52" s="6">
        <v>31.683157894736841</v>
      </c>
      <c r="M52" s="3"/>
      <c r="N52" s="3"/>
      <c r="O52" s="3"/>
      <c r="P52" s="3"/>
      <c r="R52" s="3"/>
      <c r="S52" s="3"/>
      <c r="T52" s="3"/>
      <c r="U52" s="3"/>
    </row>
    <row r="53" spans="2:21" x14ac:dyDescent="0.25">
      <c r="B53" s="1">
        <v>42401</v>
      </c>
      <c r="C53" s="18">
        <f>AVERAGE(C51:C52)</f>
        <v>2.1481850032229186</v>
      </c>
      <c r="D53" s="18">
        <f t="shared" si="19"/>
        <v>2.0853592146719464</v>
      </c>
      <c r="E53" s="18">
        <f t="shared" si="19"/>
        <v>1.9861152697596345</v>
      </c>
      <c r="F53" s="18">
        <f t="shared" si="19"/>
        <v>2.0989023489864453</v>
      </c>
      <c r="G53" s="18">
        <f t="shared" si="19"/>
        <v>1.9392875148696649</v>
      </c>
      <c r="H53" s="1">
        <v>42401</v>
      </c>
      <c r="I53" s="3">
        <f t="shared" si="4"/>
        <v>2.0515698703021221</v>
      </c>
      <c r="J53" s="7">
        <v>2.4829448275862078</v>
      </c>
      <c r="K53" s="8">
        <f t="shared" si="2"/>
        <v>0.82626478345737286</v>
      </c>
      <c r="L53" s="6">
        <v>30.323</v>
      </c>
      <c r="M53" s="3"/>
      <c r="N53" s="3"/>
      <c r="O53" s="3"/>
      <c r="P53" s="3"/>
      <c r="R53" s="3"/>
      <c r="S53" s="3"/>
      <c r="T53" s="3"/>
      <c r="U53" s="3"/>
    </row>
    <row r="54" spans="2:21" x14ac:dyDescent="0.25">
      <c r="B54" s="1">
        <v>42430</v>
      </c>
      <c r="C54" s="18">
        <f>AVERAGE(C49:C53)</f>
        <v>2.1474590045120863</v>
      </c>
      <c r="D54" s="18">
        <f t="shared" ref="D54:G54" si="20">AVERAGE(D49:D53)</f>
        <v>2.0835029005407244</v>
      </c>
      <c r="E54" s="18">
        <f t="shared" si="20"/>
        <v>1.9845613776634885</v>
      </c>
      <c r="F54" s="18">
        <f t="shared" si="20"/>
        <v>2.1004632885810235</v>
      </c>
      <c r="G54" s="18">
        <f t="shared" si="20"/>
        <v>1.941002520817531</v>
      </c>
      <c r="H54" s="1">
        <v>42430</v>
      </c>
      <c r="I54" s="3">
        <f t="shared" si="4"/>
        <v>2.0513978184229709</v>
      </c>
      <c r="J54" s="7">
        <v>2.3894064516129028</v>
      </c>
      <c r="K54" s="8">
        <f t="shared" si="2"/>
        <v>0.85853866220133102</v>
      </c>
      <c r="L54" s="6">
        <v>37.546363636363637</v>
      </c>
      <c r="M54" s="3"/>
      <c r="N54" s="3"/>
      <c r="O54" s="3"/>
      <c r="P54" s="3"/>
      <c r="R54" s="3"/>
      <c r="S54" s="3"/>
      <c r="T54" s="3"/>
      <c r="U54" s="3"/>
    </row>
    <row r="55" spans="2:21" x14ac:dyDescent="0.25">
      <c r="B55" s="1">
        <v>42461</v>
      </c>
      <c r="C55" s="18">
        <f>AVERAGE(C53:C54)</f>
        <v>2.1478220038675024</v>
      </c>
      <c r="D55" s="18">
        <f t="shared" ref="D55:G56" si="21">AVERAGE(D53:D54)</f>
        <v>2.0844310576063352</v>
      </c>
      <c r="E55" s="18">
        <f t="shared" si="21"/>
        <v>1.9853383237115616</v>
      </c>
      <c r="F55" s="18">
        <f t="shared" si="21"/>
        <v>2.0996828187837346</v>
      </c>
      <c r="G55" s="18">
        <f t="shared" si="21"/>
        <v>1.9401450178435979</v>
      </c>
      <c r="H55" s="1">
        <v>42461</v>
      </c>
      <c r="I55" s="3">
        <f t="shared" si="4"/>
        <v>2.0514838443625463</v>
      </c>
      <c r="J55" s="7">
        <v>2.2651533333333336</v>
      </c>
      <c r="K55" s="8">
        <f t="shared" si="2"/>
        <v>0.90567107055116769</v>
      </c>
      <c r="L55" s="6">
        <v>40.755238095238099</v>
      </c>
      <c r="M55" s="3"/>
      <c r="N55" s="3"/>
      <c r="O55" s="3"/>
      <c r="P55" s="3"/>
      <c r="R55" s="3"/>
      <c r="S55" s="3"/>
      <c r="T55" s="3"/>
      <c r="U55" s="3"/>
    </row>
    <row r="56" spans="2:21" x14ac:dyDescent="0.25">
      <c r="B56" s="1">
        <v>42491</v>
      </c>
      <c r="C56" s="18">
        <f>AVERAGE(C54:C55)</f>
        <v>2.1476405041897944</v>
      </c>
      <c r="D56" s="18">
        <f t="shared" si="21"/>
        <v>2.08396697907353</v>
      </c>
      <c r="E56" s="18">
        <f t="shared" si="21"/>
        <v>1.9849498506875252</v>
      </c>
      <c r="F56" s="18">
        <f t="shared" si="21"/>
        <v>2.1000730536823791</v>
      </c>
      <c r="G56" s="18">
        <f t="shared" si="21"/>
        <v>1.9405737693305645</v>
      </c>
      <c r="H56" s="1">
        <v>42491</v>
      </c>
      <c r="I56" s="3">
        <f t="shared" si="4"/>
        <v>2.0514408313927586</v>
      </c>
      <c r="J56" s="7">
        <v>2.1860451612903224</v>
      </c>
      <c r="K56" s="8">
        <f t="shared" si="2"/>
        <v>0.93842564084169555</v>
      </c>
      <c r="L56" s="6">
        <v>46.712380952380954</v>
      </c>
      <c r="M56" s="3"/>
      <c r="N56" s="3"/>
      <c r="O56" s="3"/>
      <c r="P56" s="3"/>
      <c r="R56" s="3"/>
      <c r="S56" s="3"/>
      <c r="T56" s="3"/>
      <c r="U56" s="3"/>
    </row>
    <row r="57" spans="2:21" x14ac:dyDescent="0.25">
      <c r="B57" s="1">
        <v>42522</v>
      </c>
      <c r="C57" s="18">
        <v>1.79</v>
      </c>
      <c r="D57" s="18">
        <v>1.67</v>
      </c>
      <c r="E57" s="18">
        <v>1.58</v>
      </c>
      <c r="F57" s="18">
        <v>1.75</v>
      </c>
      <c r="G57" s="18">
        <v>1.59</v>
      </c>
      <c r="H57" s="1">
        <v>42522</v>
      </c>
      <c r="I57" s="3">
        <f t="shared" si="4"/>
        <v>1.6760000000000002</v>
      </c>
      <c r="J57" s="7">
        <v>2.1876633333333335</v>
      </c>
      <c r="K57" s="8">
        <f t="shared" si="2"/>
        <v>0.76611422537593388</v>
      </c>
      <c r="L57" s="6">
        <v>48.757272727272728</v>
      </c>
      <c r="M57" s="3"/>
      <c r="N57" s="3"/>
      <c r="O57" s="3"/>
      <c r="P57" s="3"/>
      <c r="R57" s="3"/>
      <c r="S57" s="3"/>
      <c r="T57" s="3"/>
      <c r="U57" s="3"/>
    </row>
    <row r="58" spans="2:21" x14ac:dyDescent="0.25">
      <c r="B58" s="1">
        <v>42552</v>
      </c>
      <c r="C58" s="18">
        <f>AVERAGE(C56:C57)</f>
        <v>1.9688202520948972</v>
      </c>
      <c r="D58" s="18">
        <f t="shared" ref="D58:G58" si="22">AVERAGE(D56:D57)</f>
        <v>1.876983489536765</v>
      </c>
      <c r="E58" s="18">
        <f t="shared" si="22"/>
        <v>1.7824749253437626</v>
      </c>
      <c r="F58" s="18">
        <f t="shared" si="22"/>
        <v>1.9250365268411895</v>
      </c>
      <c r="G58" s="18">
        <f t="shared" si="22"/>
        <v>1.7652868846652823</v>
      </c>
      <c r="H58" s="1">
        <v>42552</v>
      </c>
      <c r="I58" s="3">
        <f t="shared" si="4"/>
        <v>1.8637204156963794</v>
      </c>
      <c r="J58" s="7">
        <v>2.336725806451613</v>
      </c>
      <c r="K58" s="8">
        <f t="shared" si="2"/>
        <v>0.79757770918210291</v>
      </c>
      <c r="L58" s="6">
        <v>44.651499999999999</v>
      </c>
      <c r="M58" s="3"/>
      <c r="N58" s="3"/>
      <c r="O58" s="3"/>
      <c r="P58" s="3"/>
      <c r="R58" s="3"/>
      <c r="S58" s="3"/>
      <c r="T58" s="3"/>
      <c r="U58" s="3"/>
    </row>
    <row r="59" spans="2:21" x14ac:dyDescent="0.25">
      <c r="B59" s="1">
        <v>42583</v>
      </c>
      <c r="C59" s="18">
        <v>1.77</v>
      </c>
      <c r="D59" s="18">
        <v>1.67</v>
      </c>
      <c r="E59" s="18">
        <v>1.59</v>
      </c>
      <c r="F59" s="18">
        <v>1.75</v>
      </c>
      <c r="G59" s="18">
        <v>1.59</v>
      </c>
      <c r="H59" s="1">
        <v>42583</v>
      </c>
      <c r="I59" s="3">
        <f t="shared" si="4"/>
        <v>1.6740000000000002</v>
      </c>
      <c r="J59" s="7">
        <v>2.318748387096774</v>
      </c>
      <c r="K59" s="8">
        <f t="shared" si="2"/>
        <v>0.72194120298492526</v>
      </c>
      <c r="L59" s="6">
        <v>44.724347826086955</v>
      </c>
      <c r="M59" s="3"/>
      <c r="N59" s="3"/>
      <c r="O59" s="3"/>
      <c r="P59" s="3"/>
      <c r="R59" s="3"/>
      <c r="S59" s="3"/>
      <c r="T59" s="3"/>
      <c r="U59" s="3"/>
    </row>
    <row r="60" spans="2:21" x14ac:dyDescent="0.25">
      <c r="B60" s="1">
        <v>42614</v>
      </c>
      <c r="C60" s="18">
        <f>AVERAGE(C58:C59)</f>
        <v>1.8694101260474487</v>
      </c>
      <c r="D60" s="18">
        <f t="shared" ref="D60:G60" si="23">AVERAGE(D58:D59)</f>
        <v>1.7734917447683824</v>
      </c>
      <c r="E60" s="18">
        <f t="shared" si="23"/>
        <v>1.6862374626718815</v>
      </c>
      <c r="F60" s="18">
        <f t="shared" si="23"/>
        <v>1.8375182634205949</v>
      </c>
      <c r="G60" s="18">
        <f t="shared" si="23"/>
        <v>1.6776434423326412</v>
      </c>
      <c r="H60" s="1">
        <v>42614</v>
      </c>
      <c r="I60" s="3">
        <f t="shared" si="4"/>
        <v>1.7688602078481896</v>
      </c>
      <c r="J60" s="7">
        <v>2.3112666666666666</v>
      </c>
      <c r="K60" s="8">
        <f t="shared" si="2"/>
        <v>0.76532069334918362</v>
      </c>
      <c r="L60" s="6">
        <v>45.182380952380953</v>
      </c>
      <c r="M60" s="3"/>
      <c r="N60" s="3"/>
      <c r="O60" s="3"/>
      <c r="P60" s="3"/>
      <c r="R60" s="3"/>
      <c r="S60" s="3"/>
      <c r="T60" s="3"/>
      <c r="U60" s="3"/>
    </row>
    <row r="61" spans="2:21" x14ac:dyDescent="0.25">
      <c r="B61" s="1">
        <v>42644</v>
      </c>
      <c r="C61" s="18">
        <v>1.89</v>
      </c>
      <c r="D61" s="18">
        <v>1.79</v>
      </c>
      <c r="E61" s="18">
        <v>1.69</v>
      </c>
      <c r="F61" s="18">
        <v>1.85</v>
      </c>
      <c r="G61" s="18">
        <v>1.69</v>
      </c>
      <c r="H61" s="1">
        <v>42644</v>
      </c>
      <c r="I61" s="3">
        <f t="shared" si="4"/>
        <v>1.7819999999999996</v>
      </c>
      <c r="J61" s="7">
        <v>2.3599096774193544</v>
      </c>
      <c r="K61" s="8">
        <f t="shared" si="2"/>
        <v>0.75511364568354167</v>
      </c>
      <c r="L61" s="6">
        <v>49.775238095238095</v>
      </c>
      <c r="M61" s="3"/>
      <c r="N61" s="3"/>
      <c r="O61" s="3"/>
      <c r="P61" s="3"/>
      <c r="R61" s="3"/>
      <c r="S61" s="3"/>
      <c r="T61" s="3"/>
      <c r="U61" s="3"/>
    </row>
    <row r="62" spans="2:21" x14ac:dyDescent="0.25">
      <c r="B62" s="1">
        <v>42675</v>
      </c>
      <c r="C62" s="18">
        <f>AVERAGE(C58:C61)</f>
        <v>1.8745575945355866</v>
      </c>
      <c r="D62" s="18">
        <f>AVERAGE(D58:D61)</f>
        <v>1.777618808576287</v>
      </c>
      <c r="E62" s="18">
        <f t="shared" ref="E62:G62" si="24">AVERAGE(E58:E61)</f>
        <v>1.687178097003911</v>
      </c>
      <c r="F62" s="18">
        <f t="shared" si="24"/>
        <v>1.8406386975654461</v>
      </c>
      <c r="G62" s="18">
        <f t="shared" si="24"/>
        <v>1.6807325817494809</v>
      </c>
      <c r="H62" s="1">
        <v>42675</v>
      </c>
      <c r="I62" s="3">
        <f t="shared" si="4"/>
        <v>1.7721451558861425</v>
      </c>
      <c r="J62" s="7">
        <v>2.4758266666666668</v>
      </c>
      <c r="K62" s="8">
        <f t="shared" si="2"/>
        <v>0.71577916973972699</v>
      </c>
      <c r="L62" s="6">
        <v>45.660952380952381</v>
      </c>
      <c r="M62" s="3"/>
      <c r="N62" s="3"/>
      <c r="O62" s="3"/>
      <c r="P62" s="3"/>
      <c r="R62" s="3"/>
      <c r="S62" s="3"/>
      <c r="T62" s="3"/>
      <c r="U62" s="3"/>
    </row>
    <row r="63" spans="2:21" x14ac:dyDescent="0.25">
      <c r="B63" s="1">
        <v>42705</v>
      </c>
      <c r="C63" s="18">
        <f>AVERAGE(C60:C62)</f>
        <v>1.877989240194345</v>
      </c>
      <c r="D63" s="18">
        <f t="shared" ref="D63:G63" si="25">AVERAGE(D60:D62)</f>
        <v>1.7803701844482231</v>
      </c>
      <c r="E63" s="18">
        <f t="shared" si="25"/>
        <v>1.6878051865585977</v>
      </c>
      <c r="F63" s="18">
        <f t="shared" si="25"/>
        <v>1.8427189869953471</v>
      </c>
      <c r="G63" s="18">
        <f t="shared" si="25"/>
        <v>1.6827920080273742</v>
      </c>
      <c r="H63" s="1">
        <v>42705</v>
      </c>
      <c r="I63" s="3">
        <f t="shared" si="4"/>
        <v>1.7743351212447773</v>
      </c>
      <c r="J63" s="7">
        <v>2.6510645161290314</v>
      </c>
      <c r="K63" s="8">
        <f t="shared" si="2"/>
        <v>0.66929156587844341</v>
      </c>
      <c r="L63" s="6">
        <v>51.970476190476191</v>
      </c>
      <c r="M63" s="3"/>
      <c r="N63" s="3"/>
      <c r="O63" s="3"/>
      <c r="P63" s="3"/>
      <c r="R63" s="3"/>
      <c r="S63" s="3"/>
      <c r="T63" s="3"/>
      <c r="U63" s="3"/>
    </row>
    <row r="64" spans="2:21" x14ac:dyDescent="0.25">
      <c r="B64" s="1">
        <v>42736</v>
      </c>
      <c r="C64" s="18">
        <v>2.35</v>
      </c>
      <c r="D64" s="18">
        <v>2.25</v>
      </c>
      <c r="E64" s="18">
        <v>2.15</v>
      </c>
      <c r="F64" s="18">
        <v>2.25</v>
      </c>
      <c r="G64" s="18">
        <v>2.15</v>
      </c>
      <c r="H64" s="1">
        <v>42736</v>
      </c>
      <c r="I64" s="3">
        <f t="shared" si="4"/>
        <v>2.23</v>
      </c>
      <c r="J64" s="7">
        <v>2.7006709677419356</v>
      </c>
      <c r="K64" s="8">
        <f t="shared" si="2"/>
        <v>0.82572072889891157</v>
      </c>
      <c r="L64" s="6">
        <v>52.503999999999998</v>
      </c>
      <c r="M64" s="3"/>
      <c r="N64" s="3"/>
      <c r="O64" s="3"/>
      <c r="P64" s="3"/>
      <c r="R64" s="3"/>
      <c r="S64" s="3"/>
      <c r="T64" s="3"/>
      <c r="U64" s="3"/>
    </row>
    <row r="65" spans="2:21" x14ac:dyDescent="0.25">
      <c r="B65" s="1">
        <v>42767</v>
      </c>
      <c r="C65" s="18">
        <v>2.35</v>
      </c>
      <c r="D65" s="18">
        <v>2.25</v>
      </c>
      <c r="E65" s="18">
        <v>2.15</v>
      </c>
      <c r="F65" s="18">
        <v>2.25</v>
      </c>
      <c r="G65" s="18">
        <v>2.15</v>
      </c>
      <c r="H65" s="1">
        <v>42767</v>
      </c>
      <c r="I65" s="3">
        <f t="shared" si="4"/>
        <v>2.23</v>
      </c>
      <c r="J65" s="7">
        <v>2.6429142857142858</v>
      </c>
      <c r="K65" s="8">
        <f t="shared" si="2"/>
        <v>0.84376554020453609</v>
      </c>
      <c r="L65" s="6">
        <v>53.468421052631577</v>
      </c>
      <c r="M65" s="3"/>
      <c r="N65" s="3"/>
      <c r="O65" s="3"/>
      <c r="P65" s="3"/>
      <c r="R65" s="3"/>
      <c r="S65" s="3"/>
      <c r="T65" s="3"/>
      <c r="U65" s="3"/>
    </row>
    <row r="66" spans="2:21" x14ac:dyDescent="0.25">
      <c r="B66" s="1">
        <v>42795</v>
      </c>
      <c r="C66" s="18">
        <v>2.2999999999999998</v>
      </c>
      <c r="D66" s="18">
        <v>2.2000000000000002</v>
      </c>
      <c r="E66" s="18">
        <v>2.1</v>
      </c>
      <c r="F66" s="18">
        <v>2.2000000000000002</v>
      </c>
      <c r="G66" s="18">
        <v>2.1</v>
      </c>
      <c r="H66" s="1">
        <v>42795</v>
      </c>
      <c r="I66" s="3">
        <f t="shared" si="4"/>
        <v>2.1800000000000002</v>
      </c>
      <c r="J66" s="7">
        <v>2.4688516129032263</v>
      </c>
      <c r="K66" s="8">
        <f t="shared" si="2"/>
        <v>0.88300163063929415</v>
      </c>
      <c r="L66" s="6">
        <v>49.32782608695652</v>
      </c>
      <c r="M66" s="3"/>
      <c r="N66" s="3"/>
      <c r="O66" s="3"/>
      <c r="P66" s="3"/>
      <c r="R66" s="3"/>
      <c r="S66" s="3"/>
      <c r="T66" s="3"/>
      <c r="U66" s="3"/>
    </row>
    <row r="67" spans="2:21" x14ac:dyDescent="0.25">
      <c r="B67" s="1">
        <v>42826</v>
      </c>
      <c r="C67" s="18">
        <f>AVERAGE(C64:C66)</f>
        <v>2.3333333333333335</v>
      </c>
      <c r="D67" s="18">
        <f t="shared" ref="D67:G69" si="26">AVERAGE(D64:D66)</f>
        <v>2.2333333333333334</v>
      </c>
      <c r="E67" s="18">
        <f t="shared" si="26"/>
        <v>2.1333333333333333</v>
      </c>
      <c r="F67" s="18">
        <f t="shared" si="26"/>
        <v>2.2333333333333334</v>
      </c>
      <c r="G67" s="18">
        <f t="shared" si="26"/>
        <v>2.1333333333333333</v>
      </c>
      <c r="H67" s="1">
        <v>42826</v>
      </c>
      <c r="I67" s="3">
        <f t="shared" si="4"/>
        <v>2.2133333333333334</v>
      </c>
      <c r="J67" s="7">
        <v>2.4163533333333329</v>
      </c>
      <c r="K67" s="8">
        <f t="shared" si="2"/>
        <v>0.91598083061803892</v>
      </c>
      <c r="L67" s="6">
        <v>51.060526315789474</v>
      </c>
      <c r="M67" s="3"/>
      <c r="N67" s="3"/>
      <c r="O67" s="3"/>
      <c r="P67" s="3"/>
      <c r="R67" s="3"/>
      <c r="S67" s="3"/>
      <c r="T67" s="3"/>
      <c r="U67" s="3"/>
    </row>
    <row r="68" spans="2:21" x14ac:dyDescent="0.25">
      <c r="B68" s="1">
        <v>42856</v>
      </c>
      <c r="C68" s="18">
        <f>AVERAGE(C65:C67)</f>
        <v>2.3277777777777779</v>
      </c>
      <c r="D68" s="18">
        <f t="shared" si="26"/>
        <v>2.2277777777777779</v>
      </c>
      <c r="E68" s="18">
        <f t="shared" si="26"/>
        <v>2.1277777777777778</v>
      </c>
      <c r="F68" s="18">
        <f t="shared" si="26"/>
        <v>2.2277777777777779</v>
      </c>
      <c r="G68" s="18">
        <f t="shared" si="26"/>
        <v>2.1277777777777778</v>
      </c>
      <c r="H68" s="1">
        <v>42856</v>
      </c>
      <c r="I68" s="3">
        <f t="shared" si="4"/>
        <v>2.2077777777777778</v>
      </c>
      <c r="J68" s="7">
        <v>2.4280290322580651</v>
      </c>
      <c r="K68" s="8">
        <f t="shared" si="2"/>
        <v>0.90928804740219527</v>
      </c>
      <c r="L68" s="6">
        <v>48.476363636363637</v>
      </c>
      <c r="M68" s="3"/>
      <c r="N68" s="3"/>
      <c r="O68" s="3"/>
      <c r="P68" s="3"/>
      <c r="R68" s="3"/>
      <c r="S68" s="3"/>
      <c r="T68" s="3"/>
      <c r="U68" s="3"/>
    </row>
    <row r="69" spans="2:21" x14ac:dyDescent="0.25">
      <c r="B69" s="1">
        <v>42887</v>
      </c>
      <c r="C69" s="18">
        <f>AVERAGE(C66:C68)</f>
        <v>2.32037037037037</v>
      </c>
      <c r="D69" s="18">
        <f t="shared" si="26"/>
        <v>2.2203703703703703</v>
      </c>
      <c r="E69" s="18">
        <f t="shared" si="26"/>
        <v>2.1203703703703702</v>
      </c>
      <c r="F69" s="18">
        <f t="shared" si="26"/>
        <v>2.2203703703703703</v>
      </c>
      <c r="G69" s="18">
        <f t="shared" si="26"/>
        <v>2.1203703703703702</v>
      </c>
      <c r="H69" s="1">
        <v>42887</v>
      </c>
      <c r="I69" s="3">
        <f t="shared" si="4"/>
        <v>2.2003703703703703</v>
      </c>
      <c r="J69" s="7">
        <v>2.4115566666666668</v>
      </c>
      <c r="K69" s="8">
        <f t="shared" si="2"/>
        <v>0.91242739628913416</v>
      </c>
      <c r="L69" s="6">
        <v>45.177727272727275</v>
      </c>
      <c r="M69" s="3"/>
      <c r="N69" s="3"/>
      <c r="O69" s="3"/>
      <c r="P69" s="3"/>
      <c r="R69" s="3"/>
      <c r="S69" s="3"/>
      <c r="T69" s="3"/>
      <c r="U69" s="3"/>
    </row>
    <row r="70" spans="2:21" x14ac:dyDescent="0.25">
      <c r="B70" s="1">
        <v>42917</v>
      </c>
      <c r="C70" s="18">
        <v>2.15</v>
      </c>
      <c r="D70" s="18">
        <v>2.0699999999999998</v>
      </c>
      <c r="E70" s="18">
        <v>1.97</v>
      </c>
      <c r="F70" s="18">
        <v>1.99</v>
      </c>
      <c r="G70" s="18">
        <v>1.94</v>
      </c>
      <c r="H70" s="1">
        <v>42917</v>
      </c>
      <c r="I70" s="3">
        <f t="shared" si="4"/>
        <v>2.024</v>
      </c>
      <c r="J70" s="7">
        <v>2.3995354838709679</v>
      </c>
      <c r="K70" s="8">
        <f t="shared" ref="K70:K80" si="27">I70/J70</f>
        <v>0.84349659073799221</v>
      </c>
      <c r="L70" s="6">
        <v>46.630526315789474</v>
      </c>
      <c r="M70" s="3"/>
      <c r="N70" s="3"/>
      <c r="O70" s="3"/>
      <c r="P70" s="3"/>
      <c r="R70" s="3"/>
      <c r="S70" s="3"/>
      <c r="T70" s="3"/>
      <c r="U70" s="3"/>
    </row>
    <row r="71" spans="2:21" x14ac:dyDescent="0.25">
      <c r="B71" s="1">
        <v>42948</v>
      </c>
      <c r="C71" s="18">
        <f>AVERAGE(C67:C70)</f>
        <v>2.2828703703703703</v>
      </c>
      <c r="D71" s="18">
        <f t="shared" ref="D71:G71" si="28">AVERAGE(D67:D70)</f>
        <v>2.1878703703703706</v>
      </c>
      <c r="E71" s="18">
        <f t="shared" si="28"/>
        <v>2.0878703703703705</v>
      </c>
      <c r="F71" s="18">
        <f t="shared" si="28"/>
        <v>2.1678703703703706</v>
      </c>
      <c r="G71" s="18">
        <f t="shared" si="28"/>
        <v>2.0803703703703702</v>
      </c>
      <c r="H71" s="1">
        <v>42948</v>
      </c>
      <c r="I71" s="3">
        <f t="shared" ref="I71:I80" si="29">AVERAGE(C71:G71)</f>
        <v>2.1613703703703706</v>
      </c>
      <c r="J71" s="7">
        <v>2.397093548387097</v>
      </c>
      <c r="K71" s="8">
        <f t="shared" si="27"/>
        <v>0.90166292084206123</v>
      </c>
      <c r="L71" s="6">
        <v>48.036956521739128</v>
      </c>
      <c r="M71" s="3"/>
      <c r="N71" s="3"/>
      <c r="O71" s="3"/>
      <c r="P71" s="3"/>
      <c r="R71" s="3"/>
      <c r="S71" s="3"/>
      <c r="T71" s="3"/>
      <c r="U71" s="3"/>
    </row>
    <row r="72" spans="2:21" x14ac:dyDescent="0.25">
      <c r="B72" s="1">
        <v>42979</v>
      </c>
      <c r="C72" s="18">
        <f>AVERAGE(C69:C71)</f>
        <v>2.2510802469135798</v>
      </c>
      <c r="D72" s="18">
        <f t="shared" ref="D72:G72" si="30">AVERAGE(D69:D71)</f>
        <v>2.1594135802469139</v>
      </c>
      <c r="E72" s="18">
        <f t="shared" si="30"/>
        <v>2.0594135802469133</v>
      </c>
      <c r="F72" s="18">
        <f t="shared" si="30"/>
        <v>2.1260802469135802</v>
      </c>
      <c r="G72" s="18">
        <f t="shared" si="30"/>
        <v>2.0469135802469132</v>
      </c>
      <c r="H72" s="1">
        <v>42979</v>
      </c>
      <c r="I72" s="3">
        <f t="shared" si="29"/>
        <v>2.1285802469135797</v>
      </c>
      <c r="J72" s="20">
        <v>2.4669266666666667</v>
      </c>
      <c r="K72" s="8">
        <f t="shared" si="27"/>
        <v>0.86284698920123815</v>
      </c>
      <c r="L72" s="6">
        <v>49.822000000000003</v>
      </c>
      <c r="M72" s="3"/>
      <c r="N72" s="3"/>
      <c r="O72" s="3"/>
      <c r="P72" s="3"/>
      <c r="R72" s="3"/>
      <c r="S72" s="3"/>
      <c r="T72" s="3"/>
      <c r="U72" s="3"/>
    </row>
    <row r="73" spans="2:21" x14ac:dyDescent="0.25">
      <c r="B73" s="1">
        <v>43009</v>
      </c>
      <c r="C73" s="18">
        <f>AVERAGE(C69:C72)</f>
        <v>2.2510802469135798</v>
      </c>
      <c r="D73" s="18">
        <f t="shared" ref="D73:G73" si="31">AVERAGE(D69:D72)</f>
        <v>2.1594135802469139</v>
      </c>
      <c r="E73" s="18">
        <f t="shared" si="31"/>
        <v>2.0594135802469133</v>
      </c>
      <c r="F73" s="18">
        <f t="shared" si="31"/>
        <v>2.1260802469135802</v>
      </c>
      <c r="G73" s="18">
        <f t="shared" si="31"/>
        <v>2.0469135802469132</v>
      </c>
      <c r="H73" s="1">
        <v>43009</v>
      </c>
      <c r="I73" s="3">
        <f t="shared" si="29"/>
        <v>2.1285802469135797</v>
      </c>
      <c r="J73" s="7">
        <v>2.497203225806452</v>
      </c>
      <c r="K73" s="8">
        <f t="shared" si="27"/>
        <v>0.85238567086432127</v>
      </c>
      <c r="L73" s="6">
        <v>51.577727272727273</v>
      </c>
      <c r="M73" s="3"/>
      <c r="N73" s="3"/>
      <c r="O73" s="3"/>
      <c r="P73" s="3"/>
      <c r="R73" s="3"/>
      <c r="S73" s="3"/>
      <c r="T73" s="3"/>
      <c r="U73" s="3"/>
    </row>
    <row r="74" spans="2:21" x14ac:dyDescent="0.25">
      <c r="B74" s="1">
        <v>43040</v>
      </c>
      <c r="C74" s="18">
        <f>AVERAGE(C68:C73)</f>
        <v>2.2638631687242792</v>
      </c>
      <c r="D74" s="18">
        <f t="shared" ref="D74:G74" si="32">AVERAGE(D68:D73)</f>
        <v>2.1708076131687246</v>
      </c>
      <c r="E74" s="18">
        <f t="shared" si="32"/>
        <v>2.0708076131687241</v>
      </c>
      <c r="F74" s="18">
        <f t="shared" si="32"/>
        <v>2.1430298353909465</v>
      </c>
      <c r="G74" s="18">
        <f t="shared" si="32"/>
        <v>2.0603909465020576</v>
      </c>
      <c r="H74" s="1">
        <v>43040</v>
      </c>
      <c r="I74" s="3">
        <f t="shared" si="29"/>
        <v>2.1417798353909463</v>
      </c>
      <c r="J74" s="7">
        <v>2.6727799999999999</v>
      </c>
      <c r="K74" s="8">
        <f t="shared" si="27"/>
        <v>0.80133038835629811</v>
      </c>
      <c r="L74" s="6">
        <v>56.638571428571431</v>
      </c>
      <c r="M74" s="3"/>
      <c r="N74" s="3"/>
      <c r="O74" s="3"/>
      <c r="P74" s="3"/>
      <c r="R74" s="3"/>
      <c r="S74" s="3"/>
      <c r="T74" s="3"/>
      <c r="U74" s="3"/>
    </row>
    <row r="75" spans="2:21" x14ac:dyDescent="0.25">
      <c r="B75" s="1">
        <v>43070</v>
      </c>
      <c r="C75" s="18">
        <f>AVERAGE(C73:C74)</f>
        <v>2.2574717078189295</v>
      </c>
      <c r="D75" s="18">
        <f t="shared" ref="D75:G75" si="33">AVERAGE(D73:D74)</f>
        <v>2.1651105967078195</v>
      </c>
      <c r="E75" s="18">
        <f t="shared" si="33"/>
        <v>2.0651105967078189</v>
      </c>
      <c r="F75" s="18">
        <f t="shared" si="33"/>
        <v>2.1345550411522636</v>
      </c>
      <c r="G75" s="18">
        <f t="shared" si="33"/>
        <v>2.0536522633744854</v>
      </c>
      <c r="H75" s="1">
        <v>43070</v>
      </c>
      <c r="I75" s="3">
        <f t="shared" si="29"/>
        <v>2.135180041152263</v>
      </c>
      <c r="J75" s="7">
        <v>2.6125451612903232</v>
      </c>
      <c r="K75" s="8">
        <f t="shared" si="27"/>
        <v>0.81727966765470494</v>
      </c>
      <c r="L75" s="6">
        <v>57.881500000000003</v>
      </c>
      <c r="M75" s="3"/>
      <c r="N75" s="3"/>
      <c r="O75" s="3"/>
      <c r="P75" s="3"/>
      <c r="R75" s="3"/>
      <c r="S75" s="3"/>
      <c r="T75" s="3"/>
      <c r="U75" s="3"/>
    </row>
    <row r="76" spans="2:21" x14ac:dyDescent="0.25">
      <c r="B76" s="1">
        <v>43101</v>
      </c>
      <c r="C76" s="18">
        <f>AVERAGE(C72:C75)</f>
        <v>2.2558738425925919</v>
      </c>
      <c r="D76" s="18">
        <f t="shared" ref="D76:G76" si="34">AVERAGE(D72:D75)</f>
        <v>2.1636863425925927</v>
      </c>
      <c r="E76" s="18">
        <f t="shared" si="34"/>
        <v>2.0636863425925922</v>
      </c>
      <c r="F76" s="18">
        <f t="shared" si="34"/>
        <v>2.1324363425925927</v>
      </c>
      <c r="G76" s="18">
        <f t="shared" si="34"/>
        <v>2.0519675925925922</v>
      </c>
      <c r="H76" s="1">
        <v>43101</v>
      </c>
      <c r="I76" s="3">
        <f t="shared" si="29"/>
        <v>2.1335300925925926</v>
      </c>
      <c r="J76" s="7">
        <v>2.5473387096774198</v>
      </c>
      <c r="K76" s="8">
        <f t="shared" si="27"/>
        <v>0.83755257378504266</v>
      </c>
      <c r="L76" s="6">
        <v>63.698571428571427</v>
      </c>
      <c r="M76" s="3"/>
      <c r="N76" s="3"/>
      <c r="O76" s="3"/>
      <c r="P76" s="3"/>
      <c r="R76" s="3"/>
      <c r="S76" s="3"/>
      <c r="T76" s="3"/>
      <c r="U76" s="3"/>
    </row>
    <row r="77" spans="2:21" x14ac:dyDescent="0.25">
      <c r="B77" s="1">
        <v>43132</v>
      </c>
      <c r="C77" s="18">
        <f>AVERAGE(C75:C76)</f>
        <v>2.2566727752057609</v>
      </c>
      <c r="D77" s="18">
        <f t="shared" ref="D77:G77" si="35">AVERAGE(D75:D76)</f>
        <v>2.1643984696502061</v>
      </c>
      <c r="E77" s="18">
        <f t="shared" si="35"/>
        <v>2.0643984696502056</v>
      </c>
      <c r="F77" s="18">
        <f t="shared" si="35"/>
        <v>2.1334956918724282</v>
      </c>
      <c r="G77" s="18">
        <f t="shared" si="35"/>
        <v>2.0528099279835388</v>
      </c>
      <c r="H77" s="1">
        <v>43132</v>
      </c>
      <c r="I77" s="3">
        <f t="shared" si="29"/>
        <v>2.1343550668724278</v>
      </c>
      <c r="J77" s="7">
        <v>2.4642821428571433</v>
      </c>
      <c r="K77" s="8">
        <f t="shared" si="27"/>
        <v>0.86611635484149929</v>
      </c>
      <c r="L77" s="6">
        <v>62.229473684210525</v>
      </c>
      <c r="M77" s="3"/>
      <c r="N77" s="3"/>
      <c r="O77" s="3"/>
      <c r="P77" s="3"/>
      <c r="R77" s="3"/>
      <c r="S77" s="3"/>
      <c r="T77" s="3"/>
      <c r="U77" s="3"/>
    </row>
    <row r="78" spans="2:21" x14ac:dyDescent="0.25">
      <c r="B78" s="1">
        <v>43160</v>
      </c>
      <c r="C78" s="18">
        <f>AVERAGE(C74:C77)</f>
        <v>2.2584703735853906</v>
      </c>
      <c r="D78" s="18">
        <f t="shared" ref="D78:G78" si="36">AVERAGE(D74:D77)</f>
        <v>2.1660007555298355</v>
      </c>
      <c r="E78" s="18">
        <f t="shared" si="36"/>
        <v>2.066000755529835</v>
      </c>
      <c r="F78" s="18">
        <f t="shared" si="36"/>
        <v>2.1358792277520577</v>
      </c>
      <c r="G78" s="18">
        <f t="shared" si="36"/>
        <v>2.0547051826131684</v>
      </c>
      <c r="H78" s="1">
        <v>43160</v>
      </c>
      <c r="I78" s="3">
        <f t="shared" si="29"/>
        <v>2.1362112590020574</v>
      </c>
      <c r="J78" s="7">
        <v>2.4424935483870969</v>
      </c>
      <c r="K78" s="8">
        <f t="shared" si="27"/>
        <v>0.87460262092102836</v>
      </c>
      <c r="L78" s="6">
        <v>62.724761904761905</v>
      </c>
      <c r="M78" s="3"/>
      <c r="N78" s="3"/>
      <c r="O78" s="3"/>
      <c r="P78" s="3"/>
      <c r="R78" s="3"/>
      <c r="S78" s="3"/>
      <c r="T78" s="3"/>
      <c r="U78" s="3"/>
    </row>
    <row r="79" spans="2:21" x14ac:dyDescent="0.25">
      <c r="B79" s="1">
        <v>43191</v>
      </c>
      <c r="C79" s="18">
        <f>AVERAGE(C76:C78)</f>
        <v>2.2570056637945815</v>
      </c>
      <c r="D79" s="18">
        <f t="shared" ref="D79:G79" si="37">AVERAGE(D76:D78)</f>
        <v>2.1646951892575448</v>
      </c>
      <c r="E79" s="18">
        <f t="shared" si="37"/>
        <v>2.0646951892575442</v>
      </c>
      <c r="F79" s="18">
        <f t="shared" si="37"/>
        <v>2.1339370874056929</v>
      </c>
      <c r="G79" s="18">
        <f t="shared" si="37"/>
        <v>2.0531609010630998</v>
      </c>
      <c r="H79" s="1">
        <v>43191</v>
      </c>
      <c r="I79" s="3">
        <f t="shared" si="29"/>
        <v>2.1346988061556926</v>
      </c>
      <c r="J79" s="7">
        <v>2.4256399999999991</v>
      </c>
      <c r="K79" s="8">
        <f t="shared" si="27"/>
        <v>0.88005590530981237</v>
      </c>
      <c r="L79" s="6">
        <v>66.253809523809522</v>
      </c>
      <c r="M79" s="3"/>
      <c r="N79" s="3"/>
      <c r="O79" s="3"/>
      <c r="P79" s="3"/>
      <c r="R79" s="3"/>
      <c r="S79" s="3"/>
      <c r="T79" s="3"/>
      <c r="U79" s="3"/>
    </row>
    <row r="80" spans="2:21" x14ac:dyDescent="0.25">
      <c r="B80" s="1">
        <v>43221</v>
      </c>
      <c r="C80" s="18">
        <f>AVERAGE(C76:C79)</f>
        <v>2.2570056637945815</v>
      </c>
      <c r="D80" s="18">
        <f t="shared" ref="D80:G80" si="38">AVERAGE(D76:D79)</f>
        <v>2.1646951892575448</v>
      </c>
      <c r="E80" s="18">
        <f t="shared" si="38"/>
        <v>2.0646951892575442</v>
      </c>
      <c r="F80" s="18">
        <f t="shared" si="38"/>
        <v>2.1339370874056929</v>
      </c>
      <c r="G80" s="18">
        <f t="shared" si="38"/>
        <v>2.0531609010630998</v>
      </c>
      <c r="H80" s="1">
        <v>43221</v>
      </c>
      <c r="I80" s="3">
        <f t="shared" si="29"/>
        <v>2.1346988061556926</v>
      </c>
      <c r="J80" s="7">
        <v>2.4542677419354844</v>
      </c>
      <c r="K80" s="8">
        <f t="shared" si="27"/>
        <v>0.86979051620188219</v>
      </c>
      <c r="L80" s="6">
        <v>69.978181818181824</v>
      </c>
      <c r="M80" s="3"/>
      <c r="N80" s="3"/>
      <c r="O80" s="3"/>
      <c r="P80" s="3"/>
      <c r="R80" s="3"/>
      <c r="S80" s="3"/>
      <c r="T80" s="3"/>
      <c r="U80" s="3"/>
    </row>
    <row r="82" spans="3:3" x14ac:dyDescent="0.25">
      <c r="C82" s="3">
        <f>MAX(C4:C80)</f>
        <v>2.3766666666666669</v>
      </c>
    </row>
  </sheetData>
  <mergeCells count="2">
    <mergeCell ref="A1:G2"/>
    <mergeCell ref="V1:AA2"/>
  </mergeCells>
  <conditionalFormatting sqref="C4:C80">
    <cfRule type="top10" dxfId="1" priority="4" percent="1" rank="10"/>
  </conditionalFormatting>
  <conditionalFormatting sqref="I4:I80">
    <cfRule type="iconSet" priority="2">
      <iconSet iconSet="3Arrows">
        <cfvo type="percent" val="0"/>
        <cfvo type="percent" val="33"/>
        <cfvo type="percent" val="67"/>
      </iconSet>
    </cfRule>
    <cfRule type="top10" dxfId="0" priority="3" percent="1" rank="10"/>
  </conditionalFormatting>
  <conditionalFormatting sqref="L4:L8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1" sqref="P1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4" sqref="D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Correlation entire</vt:lpstr>
      <vt:lpstr>Correlation after </vt:lpstr>
      <vt:lpstr>აღწერითი</vt:lpstr>
      <vt:lpstr>Overall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Lika Tsitsuashvili</dc:creator>
  <cp:lastModifiedBy>Egnate Shamugia</cp:lastModifiedBy>
  <dcterms:created xsi:type="dcterms:W3CDTF">2016-09-29T11:08:00Z</dcterms:created>
  <dcterms:modified xsi:type="dcterms:W3CDTF">2018-07-13T09:45:51Z</dcterms:modified>
</cp:coreProperties>
</file>