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 1 F-R\Dropbox\factcheck shared folder\factcheck\edited\საგზაო უსაფრთხოება\"/>
    </mc:Choice>
  </mc:AlternateContent>
  <bookViews>
    <workbookView xWindow="0" yWindow="0" windowWidth="20490" windowHeight="7650" tabRatio="725"/>
  </bookViews>
  <sheets>
    <sheet name="2010-2017 I-VII" sheetId="7" r:id="rId1"/>
    <sheet name="2010-2011-2012" sheetId="17" r:id="rId2"/>
    <sheet name="2013-2014" sheetId="18" r:id="rId3"/>
    <sheet name="2015-2016" sheetId="20" r:id="rId4"/>
    <sheet name="2017 I-VII" sheetId="21" r:id="rId5"/>
    <sheet name="ადმ 2017  ივლისის თვე" sheetId="22" r:id="rId6"/>
  </sheets>
  <calcPr calcId="162913"/>
</workbook>
</file>

<file path=xl/calcChain.xml><?xml version="1.0" encoding="utf-8"?>
<calcChain xmlns="http://schemas.openxmlformats.org/spreadsheetml/2006/main">
  <c r="H122" i="7" l="1"/>
  <c r="H121" i="7"/>
  <c r="G122" i="7"/>
  <c r="G121" i="7"/>
  <c r="F122" i="7"/>
  <c r="F121" i="7"/>
  <c r="J117" i="7"/>
  <c r="J116" i="7"/>
  <c r="I117" i="7"/>
  <c r="I116" i="7"/>
  <c r="H116" i="7"/>
  <c r="G117" i="7"/>
  <c r="G116" i="7"/>
  <c r="F117" i="7"/>
  <c r="F116" i="7"/>
  <c r="F105" i="22" l="1"/>
  <c r="F90" i="22"/>
  <c r="F65" i="22"/>
  <c r="F60" i="22"/>
  <c r="F56" i="22"/>
  <c r="F48" i="22"/>
  <c r="F41" i="22"/>
  <c r="F28" i="22"/>
  <c r="F22" i="22"/>
  <c r="F106" i="22" s="1"/>
  <c r="F26" i="21" l="1"/>
  <c r="E26" i="21"/>
  <c r="D26" i="21"/>
  <c r="F61" i="17"/>
  <c r="E61" i="17"/>
  <c r="D61" i="17"/>
  <c r="F60" i="17"/>
  <c r="E60" i="17"/>
  <c r="D60" i="17"/>
  <c r="F62" i="17"/>
  <c r="E62" i="17"/>
  <c r="D62" i="17"/>
  <c r="D140" i="7" l="1"/>
  <c r="C140" i="7"/>
  <c r="B140" i="7"/>
  <c r="D127" i="7"/>
  <c r="C127" i="7"/>
  <c r="B127" i="7"/>
  <c r="D109" i="7"/>
  <c r="C109" i="7"/>
  <c r="B109" i="7"/>
  <c r="D91" i="7"/>
  <c r="C91" i="7"/>
  <c r="B91" i="7"/>
  <c r="D73" i="7"/>
  <c r="C73" i="7"/>
  <c r="B73" i="7"/>
  <c r="D54" i="7"/>
  <c r="C54" i="7"/>
  <c r="B54" i="7"/>
  <c r="D36" i="7"/>
  <c r="C36" i="7"/>
  <c r="B36" i="7"/>
  <c r="D17" i="7"/>
  <c r="C17" i="7"/>
  <c r="B17" i="7"/>
</calcChain>
</file>

<file path=xl/sharedStrings.xml><?xml version="1.0" encoding="utf-8"?>
<sst xmlns="http://schemas.openxmlformats.org/spreadsheetml/2006/main" count="468" uniqueCount="223">
  <si>
    <t>sul</t>
  </si>
  <si>
    <t>2010 წელი</t>
  </si>
  <si>
    <t>იანვარი</t>
  </si>
  <si>
    <t>თებერვალი</t>
  </si>
  <si>
    <t>მარტი</t>
  </si>
  <si>
    <t>აპრილი</t>
  </si>
  <si>
    <t>მაისი</t>
  </si>
  <si>
    <t>ივნისი</t>
  </si>
  <si>
    <t>ივლისი</t>
  </si>
  <si>
    <t>აგვისტო</t>
  </si>
  <si>
    <t>სექტემბერი</t>
  </si>
  <si>
    <t>ოქტომბერი</t>
  </si>
  <si>
    <t>ნოემბერი</t>
  </si>
  <si>
    <t>დეკემბერი</t>
  </si>
  <si>
    <t>სულ</t>
  </si>
  <si>
    <t>საგზაო სატრანსპორტო შემთხვევების რაოდენობა</t>
  </si>
  <si>
    <t>დაიღუპა</t>
  </si>
  <si>
    <t>დაშავდა</t>
  </si>
  <si>
    <t>2011 წელი</t>
  </si>
  <si>
    <t>2012 წელი</t>
  </si>
  <si>
    <t>2013 წელი</t>
  </si>
  <si>
    <t>2014 წელი</t>
  </si>
  <si>
    <t>2015 წელი</t>
  </si>
  <si>
    <t>2016 წელი</t>
  </si>
  <si>
    <t>2017 წელი იანვარი-ივლისი</t>
  </si>
  <si>
    <t>nasvami marTva</t>
  </si>
  <si>
    <t>siCqaris gadaWarbeba</t>
  </si>
  <si>
    <t>Semxvedr zolSi gadasvla, gaswrebs wesebis darRveva</t>
  </si>
  <si>
    <t>regulirebis niSnebis, sagzao niSnebis ugul</t>
  </si>
  <si>
    <t>manevrirebis wesebis darveva</t>
  </si>
  <si>
    <t>gavlis upiratesobis wesis darRveva</t>
  </si>
  <si>
    <t>gavlis rigiTobis darRveva gzajvar. wesebis darRveva</t>
  </si>
  <si>
    <t>q/m gadasasvlelebis gavlis wesis darRv.</t>
  </si>
  <si>
    <t>teqnikuri gaumarTaoba</t>
  </si>
  <si>
    <t>gaCerebaze gavlis wesebis  darReva</t>
  </si>
  <si>
    <t>sanaTi xelsawyos gamoyen.wesebis darRveva</t>
  </si>
  <si>
    <t>xalxis gadayvanis wesebis darRveva</t>
  </si>
  <si>
    <t>s/s gaCerebaze da dgomis wesebis darRveva</t>
  </si>
  <si>
    <t>tvirTis gadazidvis wesebis darRveva</t>
  </si>
  <si>
    <t>rkinigzis gadasasvlelis wesebis darRveva</t>
  </si>
  <si>
    <t>buqsiris wesebis darRveva</t>
  </si>
  <si>
    <t>distanciis daucveloba</t>
  </si>
  <si>
    <t>gadaRla, Zili saWesTan</t>
  </si>
  <si>
    <t>daudgeneli mizezi</t>
  </si>
  <si>
    <t>საგზაო-სატრანსპორტო შემთხვევების რაოდენობა</t>
  </si>
  <si>
    <t>დაშვდა</t>
  </si>
  <si>
    <t xml:space="preserve">საპატრულო პოლიციის დეპარტამენტის სამოქმედო ტერიტორიაზე მომხდარი საგზაო-სატრანსპორტო შემთხვევების განაწილება 2015-2016 წლებში სავარაუდო მიზეზების მიხედვით </t>
  </si>
  <si>
    <t>2017 I-VII</t>
  </si>
  <si>
    <t xml:space="preserve">საპატრულო პოლიციის დეპარტამენტის სამოქმედო ტერიტორიაზე მომხდარი საგზაო-სატრანსპორტო შემთხვევების განაწილება 2017 I-VII  წელს  სავარაუდო მიზეზების მიხედვით </t>
  </si>
  <si>
    <t xml:space="preserve">საპატრულო პოლიციის დეპარტამენტის სამოქმედო ტერიტორიაზე მომხდარი საგზაო-სატრანსპორტო შემთხვევების განაწილება 2010-2011-2012 წლებში სავარაუდო მიზეზების მიხედვით </t>
  </si>
  <si>
    <t>კოდ. მუხლი</t>
  </si>
  <si>
    <t>საჯარიმო</t>
  </si>
  <si>
    <t>საჯარიმო ქულა</t>
  </si>
  <si>
    <t>დარღვევის სახე</t>
  </si>
  <si>
    <t>სტრ.
N</t>
  </si>
  <si>
    <t xml:space="preserve">სულ საჯარიმო ქვითარი </t>
  </si>
  <si>
    <t>თანხა</t>
  </si>
  <si>
    <t>116 I</t>
  </si>
  <si>
    <t>6 თვე ან შეცვლა 700</t>
  </si>
  <si>
    <t>სატრანსპორტო საშუალების მართვა ალკოჰოლური სიმთვრალის მდგომარეობაში, ან სატრანსპორტო საშუალების მართვისას საქართველოს კანონმდებლობით დადგენილი წესით ალკოჰოლური სიმთვრალის დასადგენად შემოწმებისათვის თავის არიდება –</t>
  </si>
  <si>
    <t>1 წელი</t>
  </si>
  <si>
    <t>18 წლის ასაკს მიუღწეველი პირისთვის − სატრანსპორტო საშუალების მართვის უფლების 1 წლით შეჩერებას</t>
  </si>
  <si>
    <t>II</t>
  </si>
  <si>
    <t>700 და 1წ.</t>
  </si>
  <si>
    <t>იმ პირის მიერ, რომელსაც დადებული აქვს ამ მუხლის პირველი ნაწილით გათვალისწინებული ადმინისტრაციული სახდელი, სატრანსპორტო საშუალების მართვის უფლების შეჩერების პერიოდში იმავე ნაწილით გათვალისწინებული სამართალდარღვევის ჩადენა</t>
  </si>
  <si>
    <t xml:space="preserve">III </t>
  </si>
  <si>
    <t>სატრანსპორტო საშუალების სამართავად გადაცემა წინასწარი შეცნობით ალკოჰოლური სიმთვრალის მდგომარეობაში მყოფი პირისათვის </t>
  </si>
  <si>
    <t xml:space="preserve">IV </t>
  </si>
  <si>
    <t>მე-3 ნაწილი განმეორებით</t>
  </si>
  <si>
    <t>IV'</t>
  </si>
  <si>
    <t>1000 და 2 წ.</t>
  </si>
  <si>
    <t>იმ პირის მიერ, რომელსაც დადებული აქვს ამ მუხლის მე-2 ნაწილით გათვალისწინებული ადმინისტრაციული სახდელი, სატრანსპორტო საშუალების მართვის უფლების შეჩერების პერიოდში ამავე მუხლის პირველი ნაწილით გათვალისწინებული სამართალდარღვევის ჩადენა </t>
  </si>
  <si>
    <t>IV"</t>
  </si>
  <si>
    <t>ამ მუხლის პირველი ნაწილით გათვალისწინებული სამართალდარღვევის ჩადენა, როდესაც სატრანსპორტო საშუალების ექსპლუატაციის განმახორციელებელ პირს არ აქვს სატრანსპორტო საშუალების მართვის უფლება ან ეს უფლება შეჩერებული აქვს სხვა დარღვევისათვის</t>
  </si>
  <si>
    <t>IV"'</t>
  </si>
  <si>
    <t>იმ პირის მიერ, რომელსაც დადებული აქვს ადმინისტრაციული სახდელი ამ მუხლის 42 ნაწილით გათვალისწინებული სამართალდარღვევისათვის, იმავე ქმედების განმეორებით ჩადენა მისი პირველად ჩადენიდან 1 წლის განმავლობაში </t>
  </si>
  <si>
    <t>V</t>
  </si>
  <si>
    <t>3 წელი</t>
  </si>
  <si>
    <t>სატრანსპორტო საშუალების მართვა ნარკოტიკული ან ფსიქოტროპული სიმთვრალის მდგომარეობაში, ანდა სატრანსპორტო საშუალების მართვისას საქართველოს კანონმდებლობით დადგენილი წესით ნარკოტიკული ან ფსიქოტროპული სიმთვრალის დასადგენად შემოწმებისათვის თავის არიდება</t>
  </si>
  <si>
    <t>V'</t>
  </si>
  <si>
    <t>სატრანსპორტო საშუალების სამართავად გადაცემა წინასწარი შეცნობით ნარკოტიკული ან ფსიქოტროპული სიმთვრალის მდგომარეობაში მყოფი პირისათვის </t>
  </si>
  <si>
    <t>VI</t>
  </si>
  <si>
    <t>მ მუხლის მე-5 ნაწილით გათვალისწინებული სამართალდარღვევის ჩადენა, როდესაც პირს არ აქვს სატრანსპორტო საშუალების მართვის უფლება ან ეს უფლება შეჩერებული აქვს სხვა დარღვევისათვის</t>
  </si>
  <si>
    <t>VII</t>
  </si>
  <si>
    <t xml:space="preserve">3 წელი შეცვლა1500 </t>
  </si>
  <si>
    <t>სატრანსპორტო საშუალების მართვა,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 და მას ახლავს ამ მუხლით გათვალისწინებული სამართალდარღვევა</t>
  </si>
  <si>
    <t>VIII</t>
  </si>
  <si>
    <t> მე-7 ნაწილით გათვალისწინებული სამართალდარღვევის ჩადენა,როდესაც სატრანსპორტო საშუალების ექსპლუატაციის განმახორციელებელ პირს არ აქვს სატრანსპორტო საშუალების მართვის უფლება</t>
  </si>
  <si>
    <t>3წელი შეცვლა 1000</t>
  </si>
  <si>
    <t> მე-7 ნაწილით გათვალისწინებული სამართალდარღვევის ჩადენა,როდესაც სატრანსპორტო საშუალების ექსპლუატაციის განმახორციელებელ პირს სატრანსპორტო საშუალების მართვის უფლება შეჩერებული აქვს სხვა დარღვევისათვის</t>
  </si>
  <si>
    <t>IX</t>
  </si>
  <si>
    <t>მე–6 და მე–8 ნაწილებით გათვალისწინებული სამართალდარღვევა ჩადენილი განმეორებით წლის განმავლობაში ან პატიმრობა 90 დღემდე</t>
  </si>
  <si>
    <r>
      <t>116"</t>
    </r>
    <r>
      <rPr>
        <sz val="10"/>
        <rFont val="Sylfaen"/>
        <family val="1"/>
      </rPr>
      <t>'</t>
    </r>
    <r>
      <rPr>
        <sz val="10"/>
        <rFont val="AcadNusx"/>
      </rPr>
      <t>-1</t>
    </r>
  </si>
  <si>
    <t>ალკოჰოლური ან ნარკ. მდგომ. თოვლზე (ტრასით)სარგებ.</t>
  </si>
  <si>
    <t>სულ მუხლი 116</t>
  </si>
  <si>
    <t>118-I</t>
  </si>
  <si>
    <t>იმ ავტოსატრანსპორტო საშუალების მართვა, რომელსაც არ გაუვლია გზისთვის ვარგისობაზე ავტოსატრანსპორტო საშუალების სავალდებულო პერიოდული ტესტირება (გამოცდა) დადგენილი წესით, ან მესაკუთრის ან სხვა მართლზომიერი მფლობელის მიერ სხვა პირისათვის ასეთი სატრანსპორტო საშუალების სამართავად გადაცემა</t>
  </si>
  <si>
    <t>ავტოსატრანსპორტო საშუალების ექსპლუატაციის განმახორციელებელი იურიდიული პირის ან/და ინდივიდუალური მეწარმის მიერ ისეთი ავტოსატრანსპორტო საშუალების საექსპლუატაციოდ დაშვება, რომელსაც არ გაუვლია გზისთვის ვარგისობაზე ავტოსატრანსპორტო საშუალების სავალდებულო პერიოდული ტესტირება (გამოცდა) დადგენილი წესით</t>
  </si>
  <si>
    <t>118'</t>
  </si>
  <si>
    <t>ავტოსატრანსპორტო საშუალებით მოძრაობისას მძღოლის ან მის გვერდით მჯდომი მგზავრის მიერ უსაფრთხოების ღვედის გამოუყენებლობა</t>
  </si>
  <si>
    <t>118"</t>
  </si>
  <si>
    <t>მექანიკური სატრანსპორტო საშუალების მართვის დროს მძღოლის მიერ მობილური კომუნიკაციის საშუალებით სარგებლობა</t>
  </si>
  <si>
    <t>118'"</t>
  </si>
  <si>
    <t>ოპედით ან მოტოციკლით მოძრაობისას მძღოლის ან/და მგზავრის მიერ შეკრული მოტოჩაფხუტის გამოუყენებლობა</t>
  </si>
  <si>
    <t>სულ მუხლი 118</t>
  </si>
  <si>
    <t>119 I</t>
  </si>
  <si>
    <t>სატრანსპორტო საშუალების მართვა პირის მიერ, რომელსაც თან არ აქვს მართვის მოწმობა (გარდა საქართველოს კომპეტენტური ორგანოების მიერ 2006 წლის 31 მარტის შემდეგ გაცემული მართვის მოწმობისა), სატრანსპორტო საშუალების რეგისტრაციის დამადასტურებელი დოკუმენტები (გარდა სატრანსპორტო საშუალების რეგისტრაციის მოწმობისა, როცა სატრანსპორტო საშუალება მძღოლის საკუთრებაა), ან სატრანსპორტო საშუალების მართვა პირის მიერ, რომელსაც თან არ აქვს სატრანსპორტო საშუალების მართვის დროებითი ნებართვა</t>
  </si>
  <si>
    <t>იმ სატრანსპორტო საშუალების მართვა, რომელსაც აქვს გაუმართავი სამუხრუჭე სისტემა, საჭის სამართავი მექანიზმი ან მისაბმელი მოწყობილობა, ანდა მწყობრიდანაა გამოსული ფარები, უკანასაგაბარიტო მაშუქები დღე-ღამის ბნელ დროს, ან მინის საწმენდი მექანიზმი წვიმის ან თოვლის დროს, ანდა დარღვეულია ძრავის კვების სისტემის ჰერმეტულობა</t>
  </si>
  <si>
    <t>III</t>
  </si>
  <si>
    <t>იმ სატრანსპორტო საშუალების მართვა, რომელსაც გამონაფრქვევში აქვს გამაჭუჭყიანებელ ნივთიერებათა ისეთი შემცველობა, რომელიც აჭარბებს დადგენილ ნორმას</t>
  </si>
  <si>
    <t>IV</t>
  </si>
  <si>
    <t>სატრანსპორტო საშუალების ექსპლუატაციის განმახორციელებელი იურიდიული პირის ან/და ინდივიდუალური მეწარმის მიერ ამ მუხლის მე-2 და მე-3 ნაწილებით გათვალისწინებული ტექნიკურად გაუმართავი სატრანსპორტო საშუალების საექსპლუატაციოდ დაშვება</t>
  </si>
  <si>
    <t>იმ სატრანსპორტო საშუალების მართვა , რომელიც თვითნებურად არის გადაკეთებული ( გადაკეთებულია საწვავის ავზი , ძარა , ან დაყენებულია ბუნებრივი აირის სისტემა , ან სხვაგვარადაა შეცვლილი სატრანსპორტო საშუალების კონსტრუქცია და იგი არ შეესაბამება საგზაო მოძრაობის უსაფრთხოების უზრუნველყოფის მოთხოვნებს ან / და ქარხანა - დამამზადებლის სტანდარტებს )</t>
  </si>
  <si>
    <t>სატრანსპორტო საშუალების მართვა იმ პირის მიერ, რომელსაც არა აქვს იმ კატეგორიის/ქვეკატეგორიის სატრანსპორტო საშუალების მართვის მოწმობა, რომელი კატეგორიის/ქვეკატეგორიის სატრანსპორტო საშუალებასაც მართავს</t>
  </si>
  <si>
    <t>იმ სატრანსპორტო საშუალების მართვა, რომლის მინები დამუქებულია ან მათი შუქგამტარობა შეზღუდულია საქართველოს შინაგან საქმეთა მინისტრის მიერ დადგენილი წესის დარღვევით</t>
  </si>
  <si>
    <t>VII'</t>
  </si>
  <si>
    <t>ამ მუხლის მე-7 ნაწილით გათვალისწინებული სამართალდარღვევის მეორედ ჩადენა 1 წლის განმავლობაში</t>
  </si>
  <si>
    <t>VII"</t>
  </si>
  <si>
    <t>ამ მუხლის მე-7 ნაწილით გათვალისწინებული სამართალდარღვევის მესამედ და მის შემდეგ ყოველი მომდევნო ჩადენა 1 წლის განმავლობაში</t>
  </si>
  <si>
    <t>ამ მუხლით გათვალისწინებული სამართალდარღვევები , რომლებსაც მოჰყვა სატრანსპორტო საშუალების , ტვირთის , გზის , საგზაო თუ სხვა ნაგებობის , აგრეთვე სხვა ქონების ან ადამიანის სხეულის მსუბუქი დაზიანება</t>
  </si>
  <si>
    <t>119'-I</t>
  </si>
  <si>
    <t>სამშენებლო ან სხვა სახის მასალების, ნარჩენების გადაზიდვა ისეთი სატრანსპორტო საშუალებებით, რომლებსაც აქვს გაუმართავი საბარგული ან მისაბმელი მოწყობილობა, რაც ქმნის გზის საფარის დანაგვიანების ან დაზიანების საფრთხეს</t>
  </si>
  <si>
    <t>119'-II</t>
  </si>
  <si>
    <t>იგივე ქმედება, ჩადენილი განმეორებით</t>
  </si>
  <si>
    <t>სულ მუხლი 119</t>
  </si>
  <si>
    <t>120 I</t>
  </si>
  <si>
    <t>სატრანსპორტო საშუალებაზე სპეციალური ციმციმა სიგნალის ან/და ხმოვანი სიგნალის ან/და სპეციალური ხმამაღლამოლაპარაკე ხელსაწყოს დაყენება ან/და ოპერატიული ან სპეციალური სამსახურის სატრანსპორტო საშუალებებისათვის განსაზღვრული შეფერილობის გამოყენება საქართველოს შინაგან საქმეთა მინისტრის მიერ განსაზღვრული წესის დარღვევით</t>
  </si>
  <si>
    <t>120 I'</t>
  </si>
  <si>
    <t>ამ მუხლის პირველი ნაწილით გათვალისწინებული სამართალდარღვევის განმეორებით ჩადენა 1 წლის განმავლობაში</t>
  </si>
  <si>
    <t>ამ მუხლის პირველ ნაწილში აღნიშნული სპეციალური ხელსაწყოს არადანიშნულებით გამოყენება, ან ასეთი ხელსაწყოთი აღჭურვილი სატრანსპორტო საშუალების შეუფერხებლად გატარების წესების დარღვევა</t>
  </si>
  <si>
    <t>იმ სატრანსპორტო საშუალების მოძრაობის შეფერხება, რომელზედაც ჩართულია სპეციალური სიგნალი (გარდა ნარინჯისფერი ან ყვითელი მოელვარე სპეციალური ციმციმა სიგნალისა), ან რომელიც ახორციელებს ესკორტს, ან რომელსაც მიაცილებენ, გარდა შესაბამისი ამოსაცნობი ნიშნების მქონე სასწრაფო სამედიცინო დახმარების ან სახანძრო-სამაშველო სატრანსპორტო საშუალებისა</t>
  </si>
  <si>
    <t>120 III'</t>
  </si>
  <si>
    <t>შესაბამისი ამოსაცნობი ნიშნების მქონე სასწრაფო სამედიცინო დახმარების, სახანძრო-სამაშველო ან პოლიციის სატრანსპორტო საშუალების მოძრაობის შეფერხება, რომელზედაც ჩართულია სპეციალური სიგნალი</t>
  </si>
  <si>
    <r>
      <t>ამ მუხლის მე-2, მე-3 ან 3</t>
    </r>
    <r>
      <rPr>
        <vertAlign val="superscript"/>
        <sz val="8"/>
        <color indexed="8"/>
        <rFont val="Sylfaen"/>
        <family val="1"/>
      </rPr>
      <t>1</t>
    </r>
    <r>
      <rPr>
        <sz val="8"/>
        <color indexed="8"/>
        <rFont val="Sylfaen"/>
        <family val="1"/>
      </rPr>
      <t>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r>
  </si>
  <si>
    <t>სულ მუხლი 120</t>
  </si>
  <si>
    <t>121 I</t>
  </si>
  <si>
    <t>სატრანსპორტო საშუალების მართვა პირის მიერ, რომელსაც არ აქვს სატრანსპორტო საშუალების მართვის უფლება ან ეს უფლება შეჩერებული აქვს სხვა დარღვევისათვის</t>
  </si>
  <si>
    <t>სატრანსპორტო საშუალების სამართავად გადაცემა არასრულწლოვნისათვის (გარდა იმ პირისა, რომელსაც მინიჭებული აქვს სატრანსპორტო საშუალების მართვის უფლება) ან იმ პირისათვის, რომელსაც არ აქვს სატრანსპორტო საშუალების მართვის უფლება ან ეს უფლება შეჩერებული აქვს სხვა დარღვევისათვის</t>
  </si>
  <si>
    <t>ამ მუხლის პირველი ან/და მე-2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</si>
  <si>
    <t> ამ მუხლით გათვალისწინებული სამართალდარღვევის განმეორებით ჩადენა 1 წლის განმავლობაში</t>
  </si>
  <si>
    <t>121'-I</t>
  </si>
  <si>
    <t>სატრანსპორტო საშუალების მძღოლის მიერ სხვისი მართვის უფლებით (მართვის მოწმობით) სარგებლობის მიზნით პოლიციის უფლებამოსილი პირისათვის ცრუ ინფორმაციის მიწოდება ან ადრე დაკარგული ან დაზიანებული და მის სანაცვლოდ გაცემული სატრანსპორტო საშუალებათა მართვის მოწმობებით ერთდროულად სარგებლობა ან გაუქმებული სატრანსპორტო საშუალების მართვის მოწმობით უკანონოდ სარგებლობა ან/და პირის მიერ სატრანსპორტო საშუალების მართვის მოწმობის დაკარგვის, დაზიანების ან განადგურების შესახებ უფლებამოსილი ორგანოსათვის ცრუ ინფორმაციის მიწოდება სანაცვლო სატრანსპორტო საშუალების მართვის მოწმობის მიღების მიზნით</t>
  </si>
  <si>
    <t>121'-II</t>
  </si>
  <si>
    <t>„B“ კატეგორიის ან „A1“ ან „B1“ ქვეკატეგორიის სატრანსპორტო საშუალების მართვის უფლების მქონე 18 წლამდე ასაკის პირის მიერ მგზავრთა გადაყვანა შემოსავლის (მოგების) მიღების მიზნით (მათ შორის, ტაქსით) ან შრომითი ურთიერთობის საფუძველზე მძღოლად მუშაობა </t>
  </si>
  <si>
    <t>121'-III</t>
  </si>
  <si>
    <r>
      <t>სატრანსპორტო საშუალების მართვის უფლების მქონე 18 წლამდე ასაკის პირის მიერ ამ მუხლით ან ამ კოდექსის 118-ე, 1181, 1182, 119-ე, 120-ე, 121-ე, 123-ე, 125-ე და 127</t>
    </r>
    <r>
      <rPr>
        <vertAlign val="superscript"/>
        <sz val="8"/>
        <color indexed="8"/>
        <rFont val="Sylfaen"/>
        <family val="1"/>
      </rPr>
      <t>1</t>
    </r>
    <r>
      <rPr>
        <sz val="8"/>
        <color indexed="8"/>
        <rFont val="Sylfaen"/>
        <family val="1"/>
      </rPr>
      <t> მუხლებით გათვალისწინებული რომელიმე სამართალდარღვევის მესამედ ჩადენა</t>
    </r>
  </si>
  <si>
    <t>მუხლი 121 და 121'</t>
  </si>
  <si>
    <t>122 I</t>
  </si>
  <si>
    <t>სატრანსპორტო საშუალების მართვა წინასწარი შეცნობით სახელმწიფო სანომრე ნიშნის გარეშე , ან სხვაგვარად შეცვლილი სახელმწიფო სანომრე ნიშნით , ან სატრანსპორტო საშუალების საქარე მინაზე დამაგრებული სახელმწიფო სანომრე ნიშნით</t>
  </si>
  <si>
    <t>სატრანსპორტო საშუალების მართვა, რომელიც არ არის რეგისტრირებული დადგენილი წესით</t>
  </si>
  <si>
    <t>სატრანსპორტო საშუალების მართვა წინასწარი შეცნობით სხვისი ან შენიღბული სახელმწიფო სანომრე ნიშნით</t>
  </si>
  <si>
    <t>მუხლი 122</t>
  </si>
  <si>
    <t>123 I</t>
  </si>
  <si>
    <t>საგზაო-სატრანსპორტო შემთხვევის მონაწილე მძღოლის მიერ შემთხვევის ადგილის მიტოვება ან საგზაო-სატრანსპორტო შემთხვევის მონაწილე სატრანსპორტო საშუალების შემთხვევის ადგილიდან გადაადგილება, გარდა კანონით გათვალისწინებული შემთხვევებისა</t>
  </si>
  <si>
    <t>სატრანსპორტო საშუალების გაჩერების შესახებ იმ პოლიციელის მოთხოვნის შეუსრულებლობა, რომელიც უზრუნველყოფს საგზაო მოძრაობის მონაწილეთა უსაფრთხოებას და ზედამხედველობს საგზაო მოძრაობის წესების დაცვას</t>
  </si>
  <si>
    <t>*</t>
  </si>
  <si>
    <t>ამოღებულია</t>
  </si>
  <si>
    <t>500/2 წ/ 15 დ</t>
  </si>
  <si>
    <t>ამ მუხლის პირველი და მე-2 ნაწილებით გათვალისწინებული სამართალდარღვევები, რომლებსაც მოჰყვა საავარიო ვითარების შექმნა ან საგზაო მოძრაობის შეფერხებ</t>
  </si>
  <si>
    <t>მუხლი 123</t>
  </si>
  <si>
    <t>125 I</t>
  </si>
  <si>
    <t>სატრანსპორტო საშუალების მძღოლის მიერ მოძრაობის დადგენილი სიჩქარის გადაჭარბება 15 კმ/სთ-ზე მეტი სიჩქარით, მაგრამ არაუმეტეს 40 კმ/სთ</t>
  </si>
  <si>
    <t>125 I'</t>
  </si>
  <si>
    <t>სატრანსპორტო საშუალების მძღოლის მიერ მოძრაობის დადგენილი სიჩქარის გადაჭარბება 40 კმ/სთ-ზე მეტი სიჩქარით </t>
  </si>
  <si>
    <t>ამ მუხლის პირველი ან 1' ნაწილით გათვალისწინებული სამართალდარღვევის ჩადენა იმ პირის მიერ, რომელიც ახორციელებს ადგილობრივ საქალაქო, საქალაქთაშორისო ან საქართველოს საერთაშორისო ხელშეკრულებებითა და შეთანხმებებით დადგენილ საერთაშორისო რეგულარულ სამგზავრო გადაყვანას</t>
  </si>
  <si>
    <r>
      <t> ამ მუხლის პირველი ან 1</t>
    </r>
    <r>
      <rPr>
        <vertAlign val="superscript"/>
        <sz val="8"/>
        <color indexed="8"/>
        <rFont val="Sylfaen"/>
        <family val="1"/>
      </rPr>
      <t>1</t>
    </r>
    <r>
      <rPr>
        <sz val="8"/>
        <color indexed="8"/>
        <rFont val="Sylfaen"/>
        <family val="1"/>
      </rPr>
      <t> ნაწილით გათვალისწინებული სამართალდარღვევა, რომელსაც მოჰყვა საავარიო ვითარების შექმნა</t>
    </r>
  </si>
  <si>
    <r>
      <t>ამ მუხლის პირველი ან 1</t>
    </r>
    <r>
      <rPr>
        <vertAlign val="superscript"/>
        <sz val="8"/>
        <color indexed="8"/>
        <rFont val="Sylfaen"/>
        <family val="1"/>
      </rPr>
      <t>1</t>
    </r>
    <r>
      <rPr>
        <sz val="8"/>
        <color indexed="8"/>
        <rFont val="Sylfaen"/>
        <family val="1"/>
      </rPr>
      <t>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r>
  </si>
  <si>
    <t>მძღოლის მიერ „საგზაო მოძრაობის შესახებ“ საქართველოს კანონის 25-ე მუხლით გათვალისწინებულ ქვეითებთან მიმართებით საგზაო მოძრაობის წესების დარღვევა</t>
  </si>
  <si>
    <t>V"</t>
  </si>
  <si>
    <t>ამ მუხლის V' ნაწილით გათვალისწინებული სამართალდარღვევის განმეორებით ჩადენა 1 წლის განმავლობაში</t>
  </si>
  <si>
    <t>სატრანსპორტო საშუალების მძღოლის მიერ საგზაო ნიშნის ან საგზაო მონიშვნის, ბუქსირების, გარე სანათი ხელსაწყოთი, ხმოვანი სიგნალით ან საავარიო შუქსიგნალიზაციით სარგებლობის, სასწავლო სვლის, საცხოვრებელ ზონაში ან საგზაო მოძრაობის წესების, სამარშრუტო სატრანსპორტო საშუალების მოძრაობის პრიორიტეტის ან/და საჭაპანო ტრანსპორტის მართვის წესების დარღვევა, ან მოტოციკლით ან სხვა სატრანსპორტო საშუალებით ჯგუფურ მოძრაობაში მონაწილეობა, რაც აფერხებს საგზაო მოძრაობას ან საშიშროებას უქმნის მოძრაობის უსაფრთხოებას</t>
  </si>
  <si>
    <t>VI'</t>
  </si>
  <si>
    <t>სატრანსპორტო საშუალებებით ორგანიზებულად გზის გადაკეტვა ან ჯგუფურ მოძრაობაში მონაწილეობა ქალაქში ან სხვა დასახლებულ პუნქტში, რა დროსაც სრულად არის დაკავებული გზის სავალი ნაწილი</t>
  </si>
  <si>
    <t>VI"</t>
  </si>
  <si>
    <t>გზის სავალ ნაწილზე სატრანსპორტო საშუალებათა განლაგების, მოძრაობის დაწყების ან/და მანევრირების წესების დარღვევა</t>
  </si>
  <si>
    <t>VI"'</t>
  </si>
  <si>
    <t> სატრანსპორტო საშუალებაზე საცნობი ნიშნის დამაგრების წესის დარღვევით მოძრაობა</t>
  </si>
  <si>
    <t>მარეგულირებლის ან შუქნიშნის ამკრძალავ ნიშანზე გავლის წესების, პრიორიტეტული („დაუთმე გზა“, „მოძრაობა გაუჩერებლად აკრძალულია“) ან ამკრძალავი („შესვლა აკრძალულია“, „მოძრაობა აკრძალულია“) ნიშნის მოთხოვნის დაუცველობა, გასწრების, გზაჯვარედინის, რკინიგზაზე გადასასვლელის გავლის წესების დარღვევა, გავლის უპირატესობის მქონე სატრანსპორტო საშუალებისათვის დაბრკოლების შექმნა</t>
  </si>
  <si>
    <t>შემხვედრი სატრანსპორტო ნაკადის გამყოფი უწყვეტი ღერძულა ხაზის გადაკვეთა</t>
  </si>
  <si>
    <t>ამ მუხლისVII' ნაწილით გათვალისწინებული ქმედება, ჩადენილი განმეორებით წლის განმავლობაში</t>
  </si>
  <si>
    <t>VII"'</t>
  </si>
  <si>
    <t>შემხვედრი სატრანსპორტო ნაკადის გამყოფი უწყვეტი ღერძულა ხაზის გადაკვეთა და მოძრაობის საპირისპირო მიმართულებით მოძრაობა</t>
  </si>
  <si>
    <t>ამკრძალავი ნიშნების „გაჩერება აკრძალულია“ და „დგომა აკრძალულია“ მოთხოვნების დაუცველობა, აგრეთვე დგომა-გაჩერების წესებით გათვალისწინებული სხვა მოთხოვნის დაუცველობა</t>
  </si>
  <si>
    <t>ამ მუხლის მე-8 ნაწილით გათვალისწინებული სამართალდარღვევები, რომლებსაც მოჰყვა საავარიო ვითარების შექმნა ან მოძრაობის ისეთი შეფერხება, რომელმაც გამოიწვია საცობის შექმნა</t>
  </si>
  <si>
    <t>IX'</t>
  </si>
  <si>
    <r>
      <t>ამ მუხლის 5</t>
    </r>
    <r>
      <rPr>
        <vertAlign val="superscript"/>
        <sz val="8"/>
        <color indexed="8"/>
        <rFont val="Sylfaen"/>
        <family val="1"/>
      </rPr>
      <t>1</t>
    </r>
    <r>
      <rPr>
        <sz val="8"/>
        <color indexed="8"/>
        <rFont val="Sylfaen"/>
        <family val="1"/>
      </rPr>
      <t> და 5</t>
    </r>
    <r>
      <rPr>
        <vertAlign val="superscript"/>
        <sz val="8"/>
        <color indexed="8"/>
        <rFont val="Sylfaen"/>
        <family val="1"/>
      </rPr>
      <t>2</t>
    </r>
    <r>
      <rPr>
        <sz val="8"/>
        <color indexed="8"/>
        <rFont val="Sylfaen"/>
        <family val="1"/>
      </rPr>
      <t> ნაწილებით გათვალისწინებული სამართალდარღვევები, რომლებსაც მოჰყვა საავარიო ვითარების შექმნა</t>
    </r>
  </si>
  <si>
    <t>IX"</t>
  </si>
  <si>
    <t>ამ მუხლის მე-6–7"' ნაწილებით გათვალისწინებული სამართალდარღვევები, რომლებსაც მოჰყვა საავარიო ვითარების შექმნა ან მოძრაობის ისეთი შეფერხება, რომელმაც გამოიწვია საცობის შექმნა</t>
  </si>
  <si>
    <t>X</t>
  </si>
  <si>
    <r>
      <t>ამ მუხლის მე-6, 6</t>
    </r>
    <r>
      <rPr>
        <vertAlign val="superscript"/>
        <sz val="8"/>
        <color indexed="8"/>
        <rFont val="Sylfaen"/>
        <family val="1"/>
      </rPr>
      <t>2</t>
    </r>
    <r>
      <rPr>
        <sz val="8"/>
        <color indexed="8"/>
        <rFont val="Sylfaen"/>
        <family val="1"/>
      </rPr>
      <t> და მე-7–მე-8 ნაწილებით გათვალისწინებული სამართალდარღვევები, რომლებსაც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r>
  </si>
  <si>
    <t>XI</t>
  </si>
  <si>
    <r>
      <t>ამ მუხლის 5</t>
    </r>
    <r>
      <rPr>
        <vertAlign val="superscript"/>
        <sz val="8"/>
        <color indexed="8"/>
        <rFont val="Sylfaen"/>
        <family val="1"/>
      </rPr>
      <t>1</t>
    </r>
    <r>
      <rPr>
        <sz val="8"/>
        <color indexed="8"/>
        <rFont val="Sylfaen"/>
        <family val="1"/>
      </rPr>
      <t> და 5</t>
    </r>
    <r>
      <rPr>
        <vertAlign val="superscript"/>
        <sz val="8"/>
        <color indexed="8"/>
        <rFont val="Sylfaen"/>
        <family val="1"/>
      </rPr>
      <t>2</t>
    </r>
    <r>
      <rPr>
        <sz val="8"/>
        <color indexed="8"/>
        <rFont val="Sylfaen"/>
        <family val="1"/>
      </rPr>
      <t> ნაწილებით გათვალისწინებული სამართალდარღვევები, რომლებსაც მოჰყვა ქონების ან ადამიანის სხეულის მსუბუქი დაზიანება</t>
    </r>
  </si>
  <si>
    <t>125"-I</t>
  </si>
  <si>
    <t>დედაქალაქის ტერიტორიაზე პარკირების ადგილას ავტოტრანსპორტის პარკირებისათვის თვითმმართველი ერთეულის მიერ დადგენილი საფასურის გადახდის გარეშე ავტოტრანსპორტის დგომა</t>
  </si>
  <si>
    <t>125"-VI</t>
  </si>
  <si>
    <t>დედაქალაქის ტერიტორიაზე ადგილობრივი თვითმმართველობის ორგანოს მიერ დადგენილი ავტოტრანსპორტის პარკირების წესების სხვა დარღვევა</t>
  </si>
  <si>
    <t>მუხლი  125</t>
  </si>
  <si>
    <t>127 I</t>
  </si>
  <si>
    <t>საგზაო მოძრაობის მონაწილის (გარდა მექანიკური სატრანსპორტო საშუალების მძღოლისა) მიერ „საგზაო მოძრაობის შესახებ“ საქართველოს კანონის მოთხოვნათა დარღვევა ან/და საგზაო მოძრაობის მარეგულირებელი სიგნალისადმი დაუმორჩილებლობა, აგრეთვე საგზაო ნიშნის ან საგზაო მონიშვნის მოთხოვნათა უგულებელყოფა</t>
  </si>
  <si>
    <t>127 I'</t>
  </si>
  <si>
    <t>127 I"</t>
  </si>
  <si>
    <t>ამ მუხლის პირველი ან I' ნაწილით გათვალისწინებული სამართალდარღვევა, რომელსაც მოჰყვა საავარიო ვითარების შექმნა </t>
  </si>
  <si>
    <t>საერთაშორისო ან შიდასახელმწიფოებრივი მნიშვნელობის გზაზე მსხვილფეხა ან წვრილფეხა პირუტყვის გადაადგილების წესების დარღვევა</t>
  </si>
  <si>
    <t>ამ მუხლით გათვალისწინებული სამართალდარღვევა , რომელსაც მოჰყვა სატრანსპორტო საშუალების , ტვირთის , გზის , საგზაო თუ სხვა ნაგებობის , აგრეთვე სხვა ქონების ან ადამიანის სხეულის მსუბუქი დაზიანება </t>
  </si>
  <si>
    <t>127' I</t>
  </si>
  <si>
    <r>
      <t>საქართველოს კანონმდებლობით დადგენილი საავტომობილო ტრანსპორტით მგზავრთა გადაყვანის ან ტვირთის გადაზიდვის (გარდა ამ კოდექსის 129</t>
    </r>
    <r>
      <rPr>
        <vertAlign val="superscript"/>
        <sz val="8"/>
        <color indexed="8"/>
        <rFont val="Sylfaen"/>
        <family val="1"/>
      </rPr>
      <t>1</t>
    </r>
    <r>
      <rPr>
        <sz val="8"/>
        <color indexed="8"/>
        <rFont val="Sylfaen"/>
        <family val="1"/>
      </rPr>
      <t> მუხლით გათვალისწინებული შემთხვევებისა) წესების დარღვევა, ან არაგაბარიტული (მსხვილგაბარიტიანი) სატრანსპორტო საშუალებით გზაზე მოძრაობა შესაბამის უფლებამოსილ ორგანოსთან შეთანხმების გარეშე </t>
    </r>
  </si>
  <si>
    <t>127'- I'</t>
  </si>
  <si>
    <t>სატრანსპორტო საშუალებით ბავშვთა გადაყვანის უსაფრთხოების წესების დარღვევა</t>
  </si>
  <si>
    <t>127'-II</t>
  </si>
  <si>
    <t>საქართველოს საერთაშორისო ხელშეკრულებებით, შეთანხმებებითა და კონვენციებით დადგენილი საავტომობილო ტრანსპორტით მგზავრთა გადაყვანისა და ტვირთის გადაზიდვის (გარდა ამ კოდექსის 1291  მუხლით გათვალისწინებული შემთხვევებისა) წესების დარღვევა</t>
  </si>
  <si>
    <t>127'-VI</t>
  </si>
  <si>
    <t>ამ მუხლის პირველი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</si>
  <si>
    <t>საერთაშორისო საავტომობილო გადაზიდვა-გადაყვანის „საერთაშორისო საავტომობილო მიმოსვლის მწარმოებელი სატრანსპორტო საშუალებების ეკიპაჟების მუშაობის შესახებ“ ევროპის შეთანხმების (AETR) წესების დარღვევით განხორციელება</t>
  </si>
  <si>
    <t>129'</t>
  </si>
  <si>
    <t>ტვირთამწეობის დადგენილი ნორმის ზევით ტვირთის გადაზიდვა ავტოსატრანსპორტო საშუალებით გზაზე იმ სატრანსპორტო საშუალებით მოძრაობა, რომლის თითოეულ წამყვან ან არაწამყვან ღერძზე მაქსიმალური დატვირთვა აღემატება 10 ტონას (გარდა ერთწამყვანღერძიანი ავტოსატრანსპორტო საშუალებისა, რომლის წამყვან ღერძზე მაქსიმალური დატვირთვა არ უნდა აღემატებოდეს 11,5 ტონას) ან/და ფაქტობრივი მასა აღემატება 44 ტონას ან/და ფაქტობრივი მასა აღემატება ნებადართულ მაქსიმალურ მასას</t>
  </si>
  <si>
    <t>134-I</t>
  </si>
  <si>
    <t>გზის, რკინიგზის გადასასვლელის ან სხვა საგზაო ნაგებობის მოვლა- შენახვის და სამშენებლო-სარემონტო სამუშაოების დადგენილი წესების დარღვევა, ანდა ზომების მიუღებლობა გზის ცალკეულ უბნებზე მოძრაობის დროულად ასაკრძალავად, შესაზღუდავად ან აღსადგენად, როცა ამ გზით სარგებლობა ზღუდავს ან საფრთხეს უქმნის მოძრაობას, ან გზის, რკინიგზის გადასასვლელის ან სხვა საგზაო ნაგებობის ან საგზაო მოძრაობის რეგულირების ტექნიკური საშუალების დაზიანება, გზის საფრის გაჭუჭყიანება, გზის სავალ ნაწილზე, ტროტუარზე ან გვერდულაზე სამშენებლო ან სხვა მასალის დაყრა, გარე ვაჭრობის მოწყობა, ან არსებულ ნაკლოვანებათა აღმოფხვრის შესახებ საქართველოს შინაგან საქმეთა სამინისტროს უფლებამოსილი თანამდებობის პირის მიერ მიცემული წერილობითი მითითების შეუსრულებლობა </t>
  </si>
  <si>
    <t>საერთო სარგებლობის საავტომობილო გზასთან სხვა დანიშნულების გზის თვითნებური მიერთება, გზის ღერძიდან 100 მეტრზე ახლოს ან ქუჩის მიმდებარე ტერიტორიაზე რაიმე ობიექტის უნებართვო მშენებლობა ან ობიექტის მშენებლობაზე დადებული შეთანხმების პირობების დარღვევა, პლაკატის, ტრანსპარანტის, აფიშის, სარეკლამო ფირნიშის, არასტანდარტული საგზაო ნიშნის უნებართვოდ განთავსება, გზის თვითნებურად გადათხრა ან სამუშაოთა წარმოებაზე დადებული შეთანხმების პირობების შეუსრულებლობა, ანდა შესაბამისი ნებართვის გარეშე საგზაო-სატრანსპორტო შემთხვევის შედეგად დაზიანებული სატრანსპორტო საშუალების შესაკეთებლად მიღება</t>
  </si>
  <si>
    <t>ამ მუხლის პირველი ან მე-2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ან სხვა ქონების დაზიანება</t>
  </si>
  <si>
    <t>მუხლი 127-191-3</t>
  </si>
  <si>
    <t>სრული ჯამი</t>
  </si>
  <si>
    <t>2017 წლის 1 ივლისიდან- 1 აგვისტომდე საქართველო</t>
  </si>
  <si>
    <t>სულ საქართველოში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</si>
</sst>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Calibri"/>
      <family val="2"/>
      <scheme val="minor"/>
    </font>
    <font>
      <sz val="12"/>
      <color theme="1"/>
      <name val="GEO-LitNusx"/>
      <family val="2"/>
    </font>
    <font>
      <b/>
      <sz val="14"/>
      <color theme="1"/>
      <name val="Calibri"/>
      <family val="2"/>
      <scheme val="minor"/>
    </font>
    <font>
      <sz val="14"/>
      <color theme="1"/>
      <name val="GEO-LitNusx"/>
      <family val="2"/>
    </font>
    <font>
      <sz val="12"/>
      <color indexed="8"/>
      <name val="GEO-LitNusx"/>
      <family val="2"/>
    </font>
    <font>
      <sz val="14"/>
      <color indexed="8"/>
      <name val="GEO-LitNusx"/>
      <family val="2"/>
    </font>
    <font>
      <sz val="10"/>
      <name val="Arial"/>
      <family val="2"/>
    </font>
    <font>
      <sz val="10"/>
      <name val="LitNusx"/>
    </font>
    <font>
      <sz val="10"/>
      <name val="LitNusx"/>
      <family val="2"/>
    </font>
    <font>
      <sz val="14"/>
      <name val="LitNusx"/>
    </font>
    <font>
      <sz val="10"/>
      <name val="AcadNusx"/>
    </font>
    <font>
      <sz val="9"/>
      <name val="AcadNusx"/>
    </font>
    <font>
      <sz val="11"/>
      <name val="Sylfaen"/>
      <family val="1"/>
    </font>
    <font>
      <sz val="10"/>
      <name val="Sylfaen"/>
      <family val="1"/>
    </font>
    <font>
      <sz val="9"/>
      <name val="Sylfaen"/>
      <family val="1"/>
    </font>
    <font>
      <sz val="8"/>
      <color rgb="FF000000"/>
      <name val="Sylfaen"/>
      <family val="1"/>
    </font>
    <font>
      <sz val="9"/>
      <color rgb="FF000000"/>
      <name val="Sylfaen"/>
      <family val="1"/>
    </font>
    <font>
      <sz val="10"/>
      <name val="Arial Unicode MS"/>
      <family val="2"/>
      <charset val="204"/>
    </font>
    <font>
      <sz val="10"/>
      <color rgb="FFFF0000"/>
      <name val="AcadNusx"/>
    </font>
    <font>
      <sz val="8"/>
      <name val="AcadNusx"/>
    </font>
    <font>
      <sz val="10"/>
      <name val="Academiury-ITV"/>
      <family val="2"/>
    </font>
    <font>
      <sz val="8"/>
      <name val="Sylfaen"/>
      <family val="1"/>
    </font>
    <font>
      <vertAlign val="superscript"/>
      <sz val="8"/>
      <color indexed="8"/>
      <name val="Sylfaen"/>
      <family val="1"/>
    </font>
    <font>
      <sz val="8"/>
      <color indexed="8"/>
      <name val="Sylfaen"/>
      <family val="1"/>
    </font>
    <font>
      <sz val="10"/>
      <color rgb="FF3366FF"/>
      <name val="AcadNusx"/>
    </font>
    <font>
      <sz val="7"/>
      <color rgb="FF000000"/>
      <name val="Sylfaen"/>
      <family val="1"/>
    </font>
    <font>
      <sz val="10"/>
      <color rgb="FFFF0000"/>
      <name val="Sylfaen"/>
      <family val="1"/>
    </font>
    <font>
      <sz val="9"/>
      <color rgb="FFFF0000"/>
      <name val="Sylfaen"/>
      <family val="1"/>
    </font>
    <font>
      <b/>
      <sz val="9"/>
      <color rgb="FFC00000"/>
      <name val="Sylfaen"/>
      <family val="1"/>
    </font>
    <font>
      <b/>
      <sz val="10"/>
      <color rgb="FFC00000"/>
      <name val="Sylfaen"/>
      <family val="1"/>
    </font>
    <font>
      <b/>
      <sz val="16"/>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CCCCFF"/>
        <bgColor indexed="64"/>
      </patternFill>
    </fill>
    <fill>
      <patternFill patternType="solid">
        <fgColor rgb="FFFFFF00"/>
        <bgColor indexed="64"/>
      </patternFill>
    </fill>
    <fill>
      <patternFill patternType="solid">
        <fgColor rgb="FF99FFCC"/>
        <bgColor indexed="64"/>
      </patternFill>
    </fill>
    <fill>
      <patternFill patternType="solid">
        <fgColor indexed="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style="double">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2">
    <xf numFmtId="0" fontId="0" fillId="0" borderId="0"/>
    <xf numFmtId="0" fontId="6" fillId="0" borderId="0"/>
  </cellStyleXfs>
  <cellXfs count="166">
    <xf numFmtId="0" fontId="0" fillId="0" borderId="0" xfId="0"/>
    <xf numFmtId="0" fontId="0" fillId="0" borderId="1" xfId="0" applyBorder="1"/>
    <xf numFmtId="0" fontId="0" fillId="0" borderId="3" xfId="0" applyBorder="1"/>
    <xf numFmtId="0" fontId="1" fillId="2" borderId="1" xfId="0" applyFont="1" applyFill="1" applyBorder="1" applyAlignment="1">
      <alignment horizontal="center" wrapText="1"/>
    </xf>
    <xf numFmtId="0" fontId="1" fillId="2" borderId="1" xfId="0" applyFont="1" applyFill="1" applyBorder="1" applyAlignment="1">
      <alignment wrapText="1"/>
    </xf>
    <xf numFmtId="0" fontId="2" fillId="0" borderId="0" xfId="0" applyFont="1" applyAlignment="1">
      <alignment horizontal="center" vertical="center"/>
    </xf>
    <xf numFmtId="0" fontId="3" fillId="2" borderId="1" xfId="0" applyFont="1" applyFill="1" applyBorder="1" applyAlignment="1">
      <alignment horizontal="center" wrapText="1"/>
    </xf>
    <xf numFmtId="0" fontId="4" fillId="2" borderId="1" xfId="0" applyFont="1" applyFill="1" applyBorder="1" applyAlignment="1">
      <alignment wrapText="1"/>
    </xf>
    <xf numFmtId="0" fontId="5" fillId="2" borderId="1" xfId="0" applyFont="1" applyFill="1" applyBorder="1" applyAlignment="1">
      <alignment horizontal="center" wrapText="1"/>
    </xf>
    <xf numFmtId="0" fontId="7" fillId="0" borderId="1" xfId="1" applyFont="1" applyBorder="1" applyAlignment="1">
      <alignment horizontal="justify"/>
    </xf>
    <xf numFmtId="0" fontId="9" fillId="0" borderId="1" xfId="1" applyFont="1" applyBorder="1" applyAlignment="1">
      <alignment horizontal="justify"/>
    </xf>
    <xf numFmtId="0" fontId="0" fillId="0" borderId="1" xfId="0" applyBorder="1" applyAlignment="1">
      <alignment horizontal="justify" vertical="center"/>
    </xf>
    <xf numFmtId="0" fontId="0" fillId="0" borderId="1" xfId="0" applyBorder="1" applyAlignment="1">
      <alignment vertical="center"/>
    </xf>
    <xf numFmtId="0" fontId="0" fillId="0" borderId="3" xfId="0" applyBorder="1" applyAlignment="1">
      <alignment horizontal="justify" vertical="center"/>
    </xf>
    <xf numFmtId="0" fontId="0" fillId="0" borderId="3" xfId="0" applyBorder="1" applyAlignment="1">
      <alignment vertical="center"/>
    </xf>
    <xf numFmtId="0" fontId="0" fillId="0" borderId="3" xfId="0" applyBorder="1" applyAlignment="1">
      <alignment horizontal="center" vertical="center"/>
    </xf>
    <xf numFmtId="0" fontId="8" fillId="0" borderId="1" xfId="1" applyFont="1" applyBorder="1" applyAlignment="1">
      <alignment horizontal="justify"/>
    </xf>
    <xf numFmtId="0" fontId="10" fillId="0" borderId="1" xfId="0" applyFont="1" applyBorder="1" applyAlignment="1">
      <alignment horizontal="center" vertical="center"/>
    </xf>
    <xf numFmtId="0" fontId="11" fillId="0" borderId="5" xfId="0" applyFont="1" applyBorder="1" applyAlignment="1">
      <alignment horizontal="center"/>
    </xf>
    <xf numFmtId="0" fontId="10" fillId="0" borderId="5" xfId="0" applyFont="1" applyBorder="1" applyAlignment="1">
      <alignment horizontal="center"/>
    </xf>
    <xf numFmtId="0" fontId="12" fillId="0" borderId="5" xfId="0" applyFont="1" applyBorder="1" applyAlignment="1">
      <alignment horizontal="center" wrapText="1"/>
    </xf>
    <xf numFmtId="0" fontId="10" fillId="0" borderId="0" xfId="0" applyFont="1" applyFill="1" applyBorder="1"/>
    <xf numFmtId="0" fontId="10" fillId="0" borderId="0" xfId="0" applyFont="1" applyBorder="1"/>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0" fillId="0" borderId="8" xfId="0" applyNumberFormat="1" applyFont="1" applyBorder="1" applyAlignment="1">
      <alignment horizontal="center" vertical="center"/>
    </xf>
    <xf numFmtId="0" fontId="11" fillId="0" borderId="9" xfId="0" applyNumberFormat="1" applyFont="1" applyBorder="1" applyAlignment="1">
      <alignment horizontal="center"/>
    </xf>
    <xf numFmtId="0" fontId="10" fillId="0" borderId="9" xfId="0" applyNumberFormat="1" applyFont="1" applyBorder="1" applyAlignment="1">
      <alignment horizontal="center"/>
    </xf>
    <xf numFmtId="0" fontId="11" fillId="0" borderId="8" xfId="0" applyNumberFormat="1" applyFont="1" applyBorder="1" applyAlignment="1">
      <alignment horizontal="center" wrapText="1"/>
    </xf>
    <xf numFmtId="0" fontId="10" fillId="0" borderId="8" xfId="0" applyNumberFormat="1" applyFont="1" applyBorder="1" applyAlignment="1">
      <alignment horizontal="center"/>
    </xf>
    <xf numFmtId="0" fontId="10" fillId="2" borderId="8" xfId="0" applyNumberFormat="1" applyFont="1" applyFill="1" applyBorder="1" applyAlignment="1">
      <alignment horizontal="center"/>
    </xf>
    <xf numFmtId="0" fontId="10" fillId="0" borderId="0" xfId="0" applyNumberFormat="1" applyFont="1" applyFill="1" applyBorder="1"/>
    <xf numFmtId="0" fontId="10" fillId="0" borderId="0" xfId="0" applyNumberFormat="1" applyFont="1" applyBorder="1"/>
    <xf numFmtId="0" fontId="15" fillId="4" borderId="10" xfId="0" applyFont="1" applyFill="1" applyBorder="1" applyAlignment="1">
      <alignment horizontal="center" vertical="center" wrapText="1"/>
    </xf>
    <xf numFmtId="0" fontId="14" fillId="4" borderId="11" xfId="0" applyNumberFormat="1" applyFont="1" applyFill="1" applyBorder="1" applyAlignment="1">
      <alignment horizontal="center" vertical="center"/>
    </xf>
    <xf numFmtId="0" fontId="13" fillId="4" borderId="11" xfId="0" applyNumberFormat="1" applyFont="1" applyFill="1" applyBorder="1" applyAlignment="1">
      <alignment horizontal="center" vertical="center"/>
    </xf>
    <xf numFmtId="0" fontId="16" fillId="4" borderId="10" xfId="0" applyFont="1" applyFill="1" applyBorder="1" applyAlignment="1">
      <alignment horizontal="center" vertical="center" wrapText="1"/>
    </xf>
    <xf numFmtId="0" fontId="13" fillId="4" borderId="12" xfId="0" applyNumberFormat="1" applyFont="1" applyFill="1" applyBorder="1" applyAlignment="1">
      <alignment horizontal="center" vertical="center"/>
    </xf>
    <xf numFmtId="0" fontId="10" fillId="0" borderId="0" xfId="0" applyNumberFormat="1" applyFont="1" applyFill="1" applyBorder="1" applyAlignment="1">
      <alignment horizontal="center" vertical="center"/>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6" fillId="0" borderId="2" xfId="0" applyFont="1" applyBorder="1" applyAlignment="1">
      <alignment wrapText="1"/>
    </xf>
    <xf numFmtId="0" fontId="13" fillId="5" borderId="2"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14"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6" fillId="0" borderId="15" xfId="0" applyFont="1" applyBorder="1" applyAlignment="1">
      <alignment wrapText="1"/>
    </xf>
    <xf numFmtId="0" fontId="13" fillId="5"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6" fillId="0" borderId="1" xfId="0" applyFont="1" applyBorder="1" applyAlignment="1">
      <alignment wrapText="1"/>
    </xf>
    <xf numFmtId="0" fontId="17" fillId="0" borderId="0" xfId="0" applyFont="1" applyFill="1" applyBorder="1" applyAlignment="1">
      <alignment horizontal="right"/>
    </xf>
    <xf numFmtId="0" fontId="14" fillId="0" borderId="6" xfId="0" applyFont="1" applyFill="1" applyBorder="1" applyAlignment="1">
      <alignment horizontal="center" vertical="center"/>
    </xf>
    <xf numFmtId="0" fontId="17" fillId="0" borderId="0" xfId="0" applyFont="1" applyFill="1" applyBorder="1"/>
    <xf numFmtId="0" fontId="14" fillId="0" borderId="7" xfId="0" applyFont="1" applyFill="1" applyBorder="1" applyAlignment="1">
      <alignment horizontal="center" vertical="center"/>
    </xf>
    <xf numFmtId="0" fontId="14" fillId="0" borderId="1" xfId="0" applyFont="1" applyBorder="1" applyAlignment="1">
      <alignment horizontal="center" vertical="center" wrapText="1"/>
    </xf>
    <xf numFmtId="0" fontId="18" fillId="0" borderId="0" xfId="0" applyFont="1" applyFill="1" applyBorder="1" applyAlignment="1">
      <alignment horizontal="center" vertical="center"/>
    </xf>
    <xf numFmtId="0" fontId="18" fillId="0" borderId="0" xfId="0" applyFont="1" applyFill="1" applyBorder="1"/>
    <xf numFmtId="0" fontId="18" fillId="0" borderId="0" xfId="0" applyFont="1" applyBorder="1"/>
    <xf numFmtId="0" fontId="14" fillId="0" borderId="7" xfId="0" applyFont="1" applyFill="1" applyBorder="1" applyAlignment="1">
      <alignment horizontal="center" vertical="center" wrapText="1"/>
    </xf>
    <xf numFmtId="0" fontId="10" fillId="6" borderId="0" xfId="0" applyFont="1" applyFill="1" applyBorder="1"/>
    <xf numFmtId="0" fontId="13" fillId="0" borderId="1" xfId="0" applyFont="1" applyFill="1" applyBorder="1" applyAlignment="1">
      <alignment horizontal="center" vertical="center" wrapText="1"/>
    </xf>
    <xf numFmtId="0" fontId="16" fillId="0" borderId="1" xfId="0" applyFont="1" applyBorder="1" applyAlignment="1">
      <alignment horizontal="justify" vertical="center" wrapText="1"/>
    </xf>
    <xf numFmtId="0" fontId="14" fillId="0"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xf>
    <xf numFmtId="49" fontId="19" fillId="0" borderId="2" xfId="0" applyNumberFormat="1" applyFont="1" applyFill="1" applyBorder="1" applyAlignment="1">
      <alignment horizontal="center"/>
    </xf>
    <xf numFmtId="49" fontId="19" fillId="0" borderId="8" xfId="0" applyNumberFormat="1" applyFont="1" applyFill="1" applyBorder="1" applyAlignment="1">
      <alignment horizontal="justify" vertical="center"/>
    </xf>
    <xf numFmtId="0" fontId="13" fillId="5" borderId="8" xfId="0" applyNumberFormat="1" applyFont="1" applyFill="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Fill="1" applyBorder="1"/>
    <xf numFmtId="0" fontId="20" fillId="6" borderId="0" xfId="0" applyFont="1" applyFill="1" applyBorder="1"/>
    <xf numFmtId="0" fontId="13" fillId="4" borderId="11" xfId="0" applyFont="1" applyFill="1" applyBorder="1" applyAlignment="1">
      <alignment horizontal="center" vertical="center"/>
    </xf>
    <xf numFmtId="0" fontId="14" fillId="4" borderId="16" xfId="0" applyFont="1" applyFill="1" applyBorder="1" applyAlignment="1">
      <alignment horizontal="center" vertical="center"/>
    </xf>
    <xf numFmtId="0" fontId="13" fillId="4" borderId="16" xfId="0" applyFont="1" applyFill="1" applyBorder="1" applyAlignment="1">
      <alignment horizontal="center" vertical="center"/>
    </xf>
    <xf numFmtId="0" fontId="14" fillId="4" borderId="11" xfId="0" applyFont="1" applyFill="1" applyBorder="1" applyAlignment="1">
      <alignment horizontal="center" vertical="center" wrapText="1"/>
    </xf>
    <xf numFmtId="0" fontId="13" fillId="4" borderId="12" xfId="0" applyFont="1" applyFill="1" applyBorder="1" applyAlignment="1">
      <alignment horizontal="center" vertical="center"/>
    </xf>
    <xf numFmtId="0" fontId="13" fillId="0" borderId="2" xfId="0" applyFont="1" applyFill="1" applyBorder="1" applyAlignment="1">
      <alignment horizontal="center" vertical="center"/>
    </xf>
    <xf numFmtId="0" fontId="14" fillId="0" borderId="2" xfId="0" applyFont="1" applyFill="1" applyBorder="1" applyAlignment="1">
      <alignment horizontal="center" vertical="center"/>
    </xf>
    <xf numFmtId="0" fontId="15" fillId="0" borderId="2" xfId="0" applyFont="1" applyBorder="1" applyAlignment="1">
      <alignment wrapText="1"/>
    </xf>
    <xf numFmtId="0" fontId="15" fillId="0" borderId="1" xfId="0" applyFont="1" applyBorder="1" applyAlignment="1">
      <alignment wrapText="1"/>
    </xf>
    <xf numFmtId="0" fontId="13" fillId="0" borderId="8" xfId="0" applyFont="1" applyFill="1" applyBorder="1" applyAlignment="1">
      <alignment horizontal="center" vertical="center"/>
    </xf>
    <xf numFmtId="0" fontId="14" fillId="0" borderId="17" xfId="0" applyFont="1" applyFill="1" applyBorder="1" applyAlignment="1">
      <alignment horizontal="center" vertical="center"/>
    </xf>
    <xf numFmtId="0" fontId="13" fillId="0" borderId="17" xfId="0" applyFont="1" applyFill="1" applyBorder="1" applyAlignment="1">
      <alignment horizontal="center" vertical="center"/>
    </xf>
    <xf numFmtId="0" fontId="15" fillId="0" borderId="0" xfId="0" applyFont="1" applyAlignment="1">
      <alignment wrapText="1"/>
    </xf>
    <xf numFmtId="0" fontId="14" fillId="4" borderId="11" xfId="0" applyFont="1" applyFill="1" applyBorder="1" applyAlignment="1">
      <alignment horizontal="center" vertical="center"/>
    </xf>
    <xf numFmtId="0" fontId="15" fillId="0" borderId="2" xfId="0" applyFont="1" applyBorder="1" applyAlignment="1">
      <alignment vertical="center" wrapText="1"/>
    </xf>
    <xf numFmtId="0" fontId="13" fillId="0" borderId="7" xfId="0" applyFont="1" applyFill="1" applyBorder="1" applyAlignment="1">
      <alignment horizontal="center" vertical="center"/>
    </xf>
    <xf numFmtId="0" fontId="21" fillId="0" borderId="1" xfId="0" applyFont="1" applyBorder="1" applyAlignment="1">
      <alignment horizontal="center" vertical="center" wrapText="1"/>
    </xf>
    <xf numFmtId="0" fontId="14" fillId="0" borderId="9" xfId="0" applyFont="1" applyFill="1" applyBorder="1" applyAlignment="1">
      <alignment horizontal="center" vertical="center"/>
    </xf>
    <xf numFmtId="0" fontId="13" fillId="0" borderId="9" xfId="0" applyFont="1" applyFill="1" applyBorder="1" applyAlignment="1">
      <alignment horizontal="center" vertical="center"/>
    </xf>
    <xf numFmtId="0" fontId="14" fillId="0" borderId="8" xfId="0" applyFont="1" applyBorder="1" applyAlignment="1">
      <alignment horizontal="center" vertical="center" wrapText="1"/>
    </xf>
    <xf numFmtId="0" fontId="14" fillId="4" borderId="16" xfId="0" applyFont="1" applyFill="1" applyBorder="1" applyAlignment="1">
      <alignment horizontal="center" vertical="center" wrapText="1"/>
    </xf>
    <xf numFmtId="0" fontId="21" fillId="0" borderId="2" xfId="0" applyFont="1" applyFill="1" applyBorder="1" applyAlignment="1">
      <alignment horizontal="center" vertical="center"/>
    </xf>
    <xf numFmtId="0" fontId="14" fillId="2" borderId="1" xfId="0" applyFont="1" applyFill="1" applyBorder="1" applyAlignment="1">
      <alignment horizontal="center" vertical="center"/>
    </xf>
    <xf numFmtId="0" fontId="21" fillId="6" borderId="1" xfId="0" applyFont="1" applyFill="1" applyBorder="1" applyAlignment="1">
      <alignment horizontal="center" vertical="center"/>
    </xf>
    <xf numFmtId="0" fontId="21" fillId="0" borderId="1" xfId="0" applyFont="1" applyFill="1" applyBorder="1" applyAlignment="1">
      <alignment horizontal="center" vertical="center"/>
    </xf>
    <xf numFmtId="0" fontId="13" fillId="0" borderId="12" xfId="0" applyFont="1" applyFill="1" applyBorder="1" applyAlignment="1">
      <alignment horizontal="center" vertical="center"/>
    </xf>
    <xf numFmtId="0" fontId="14" fillId="0" borderId="17"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0" borderId="6"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0" xfId="0" applyFont="1" applyFill="1" applyBorder="1"/>
    <xf numFmtId="0" fontId="24" fillId="0" borderId="0" xfId="0" applyFont="1" applyBorder="1"/>
    <xf numFmtId="0" fontId="13" fillId="2" borderId="1" xfId="0" applyFont="1" applyFill="1" applyBorder="1" applyAlignment="1">
      <alignment horizontal="center" vertical="center"/>
    </xf>
    <xf numFmtId="0" fontId="14" fillId="0" borderId="18" xfId="0" applyFont="1" applyFill="1" applyBorder="1" applyAlignment="1">
      <alignment horizontal="center" vertical="center"/>
    </xf>
    <xf numFmtId="0" fontId="13" fillId="0" borderId="18" xfId="0" applyFont="1" applyFill="1" applyBorder="1" applyAlignment="1">
      <alignment horizontal="center" vertical="center"/>
    </xf>
    <xf numFmtId="0" fontId="24" fillId="2" borderId="0" xfId="0" applyFont="1" applyFill="1" applyBorder="1"/>
    <xf numFmtId="0" fontId="13"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3" fillId="2" borderId="9" xfId="0" applyFont="1" applyFill="1" applyBorder="1" applyAlignment="1">
      <alignment horizontal="center" vertical="center"/>
    </xf>
    <xf numFmtId="0" fontId="14" fillId="0" borderId="9"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0" borderId="19" xfId="0" applyFont="1" applyFill="1" applyBorder="1" applyAlignment="1">
      <alignment horizontal="center" vertical="center"/>
    </xf>
    <xf numFmtId="0" fontId="13" fillId="0" borderId="19" xfId="0" applyFont="1" applyFill="1" applyBorder="1" applyAlignment="1">
      <alignment horizontal="center" vertical="center"/>
    </xf>
    <xf numFmtId="0" fontId="21" fillId="0" borderId="8" xfId="0" applyFont="1" applyBorder="1" applyAlignment="1">
      <alignment horizontal="center" vertical="center" wrapText="1"/>
    </xf>
    <xf numFmtId="0" fontId="10" fillId="2" borderId="0" xfId="0" applyFont="1" applyFill="1" applyBorder="1"/>
    <xf numFmtId="0" fontId="13" fillId="2" borderId="2" xfId="0" applyFont="1" applyFill="1" applyBorder="1" applyAlignment="1">
      <alignment horizontal="center" vertical="center"/>
    </xf>
    <xf numFmtId="0" fontId="14" fillId="2" borderId="6" xfId="0" applyFont="1" applyFill="1" applyBorder="1" applyAlignment="1">
      <alignment horizontal="center" vertical="center"/>
    </xf>
    <xf numFmtId="0" fontId="13"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3" fillId="2" borderId="7" xfId="0" applyFont="1" applyFill="1" applyBorder="1" applyAlignment="1">
      <alignment horizontal="center" vertical="center"/>
    </xf>
    <xf numFmtId="17" fontId="10" fillId="0" borderId="0" xfId="0" applyNumberFormat="1" applyFont="1" applyFill="1" applyBorder="1"/>
    <xf numFmtId="0" fontId="13" fillId="0" borderId="20" xfId="0" applyFont="1" applyFill="1" applyBorder="1" applyAlignment="1">
      <alignment horizontal="center" vertical="center"/>
    </xf>
    <xf numFmtId="0" fontId="15" fillId="0" borderId="1" xfId="0" applyFont="1" applyBorder="1" applyAlignment="1">
      <alignment horizontal="justify" vertical="center"/>
    </xf>
    <xf numFmtId="0" fontId="13" fillId="0" borderId="5" xfId="0" applyFont="1" applyFill="1" applyBorder="1" applyAlignment="1">
      <alignment horizontal="center" vertical="center"/>
    </xf>
    <xf numFmtId="0" fontId="25" fillId="0" borderId="1" xfId="0" applyFont="1" applyBorder="1" applyAlignment="1">
      <alignment wrapText="1"/>
    </xf>
    <xf numFmtId="0" fontId="10" fillId="4" borderId="0" xfId="0" applyFont="1" applyFill="1" applyBorder="1"/>
    <xf numFmtId="0" fontId="26"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6" fillId="4" borderId="16" xfId="0" applyFont="1" applyFill="1" applyBorder="1" applyAlignment="1">
      <alignment horizontal="center" vertical="center"/>
    </xf>
    <xf numFmtId="0" fontId="28" fillId="4" borderId="16" xfId="0" applyFont="1" applyFill="1" applyBorder="1" applyAlignment="1">
      <alignment horizontal="center" vertical="center" wrapText="1"/>
    </xf>
    <xf numFmtId="0" fontId="29" fillId="4" borderId="11"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horizontal="center" vertical="center" wrapText="1"/>
    </xf>
    <xf numFmtId="0" fontId="14" fillId="0" borderId="0" xfId="0" applyFont="1" applyBorder="1" applyAlignment="1">
      <alignment horizontal="center"/>
    </xf>
    <xf numFmtId="0" fontId="13" fillId="0" borderId="0" xfId="0" applyFont="1" applyBorder="1" applyAlignment="1">
      <alignment horizontal="center"/>
    </xf>
    <xf numFmtId="0" fontId="14" fillId="0" borderId="0" xfId="0" applyFont="1" applyBorder="1" applyAlignment="1">
      <alignment wrapText="1"/>
    </xf>
    <xf numFmtId="0" fontId="10" fillId="0" borderId="0" xfId="0" applyFont="1" applyBorder="1" applyAlignment="1">
      <alignment horizontal="center" vertical="center"/>
    </xf>
    <xf numFmtId="0" fontId="11" fillId="0" borderId="0" xfId="0" applyFont="1" applyBorder="1" applyAlignment="1">
      <alignment horizontal="center"/>
    </xf>
    <xf numFmtId="0" fontId="10" fillId="0" borderId="0" xfId="0" applyFont="1" applyBorder="1" applyAlignment="1">
      <alignment horizontal="center"/>
    </xf>
    <xf numFmtId="0" fontId="11" fillId="0" borderId="0" xfId="0" applyFont="1" applyBorder="1" applyAlignment="1">
      <alignment wrapText="1"/>
    </xf>
    <xf numFmtId="0" fontId="30" fillId="0" borderId="0" xfId="0" applyFont="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7" fillId="0" borderId="1" xfId="1" applyFont="1" applyBorder="1" applyAlignment="1">
      <alignment horizontal="justify"/>
    </xf>
    <xf numFmtId="0" fontId="0" fillId="0" borderId="0" xfId="0" applyAlignment="1">
      <alignment horizontal="justify" vertical="center"/>
    </xf>
    <xf numFmtId="0" fontId="8" fillId="0" borderId="1" xfId="1" applyFont="1" applyBorder="1" applyAlignment="1">
      <alignment horizontal="justify"/>
    </xf>
    <xf numFmtId="0" fontId="13" fillId="3" borderId="2" xfId="0" applyFont="1" applyFill="1" applyBorder="1" applyAlignment="1">
      <alignment horizontal="justify" vertical="center"/>
    </xf>
    <xf numFmtId="0" fontId="13" fillId="3" borderId="1" xfId="0" applyFont="1" applyFill="1" applyBorder="1" applyAlignment="1">
      <alignment horizontal="justify" vertical="center"/>
    </xf>
    <xf numFmtId="0" fontId="13" fillId="0" borderId="1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3" borderId="1" xfId="0" applyFont="1" applyFill="1" applyBorder="1" applyAlignment="1">
      <alignment horizontal="justify" vertical="center" wrapText="1"/>
    </xf>
    <xf numFmtId="0" fontId="13" fillId="3" borderId="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wrapText="1"/>
    </xf>
    <xf numFmtId="0" fontId="13" fillId="3" borderId="2" xfId="0" applyFont="1" applyFill="1" applyBorder="1" applyAlignment="1">
      <alignment horizontal="justify" vertical="center" wrapText="1"/>
    </xf>
  </cellXfs>
  <cellStyles count="2">
    <cellStyle name="Normal" xfId="0" builtinId="0"/>
    <cellStyle name="Normal_Sheet1" xfId="1"/>
  </cellStyles>
  <dxfs count="0"/>
  <tableStyles count="0" defaultTableStyle="TableStyleMedium9"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0"/>
  <sheetViews>
    <sheetView tabSelected="1" topLeftCell="A123" zoomScale="90" zoomScaleNormal="90" workbookViewId="0">
      <selection activeCell="F121" sqref="F121:H122"/>
    </sheetView>
  </sheetViews>
  <sheetFormatPr defaultRowHeight="15"/>
  <cols>
    <col min="1" max="1" width="25.42578125" customWidth="1"/>
    <col min="2" max="2" width="53.28515625" customWidth="1"/>
    <col min="3" max="3" width="19.140625" customWidth="1"/>
    <col min="4" max="4" width="14.85546875" customWidth="1"/>
  </cols>
  <sheetData>
    <row r="1" spans="1:4" ht="70.5" customHeight="1">
      <c r="B1" s="148" t="s">
        <v>222</v>
      </c>
    </row>
    <row r="2" spans="1:4" ht="33" customHeight="1">
      <c r="B2" s="5" t="s">
        <v>1</v>
      </c>
    </row>
    <row r="4" spans="1:4">
      <c r="B4" s="2" t="s">
        <v>15</v>
      </c>
      <c r="C4" s="2" t="s">
        <v>16</v>
      </c>
      <c r="D4" s="2" t="s">
        <v>17</v>
      </c>
    </row>
    <row r="5" spans="1:4" ht="15.75">
      <c r="A5" s="4" t="s">
        <v>2</v>
      </c>
      <c r="B5" s="3">
        <v>453</v>
      </c>
      <c r="C5" s="3">
        <v>63</v>
      </c>
      <c r="D5" s="3">
        <v>679</v>
      </c>
    </row>
    <row r="6" spans="1:4" ht="15.75">
      <c r="A6" s="4" t="s">
        <v>3</v>
      </c>
      <c r="B6" s="3">
        <v>312</v>
      </c>
      <c r="C6" s="3">
        <v>53</v>
      </c>
      <c r="D6" s="3">
        <v>444</v>
      </c>
    </row>
    <row r="7" spans="1:4" ht="15.75">
      <c r="A7" s="4" t="s">
        <v>4</v>
      </c>
      <c r="B7" s="3">
        <v>321</v>
      </c>
      <c r="C7" s="3">
        <v>40</v>
      </c>
      <c r="D7" s="3">
        <v>448</v>
      </c>
    </row>
    <row r="8" spans="1:4" ht="15.75">
      <c r="A8" s="4" t="s">
        <v>5</v>
      </c>
      <c r="B8" s="3">
        <v>387</v>
      </c>
      <c r="C8" s="3">
        <v>56</v>
      </c>
      <c r="D8" s="3">
        <v>585</v>
      </c>
    </row>
    <row r="9" spans="1:4" ht="15.75">
      <c r="A9" s="4" t="s">
        <v>6</v>
      </c>
      <c r="B9" s="3">
        <v>408</v>
      </c>
      <c r="C9" s="3">
        <v>60</v>
      </c>
      <c r="D9" s="3">
        <v>646</v>
      </c>
    </row>
    <row r="10" spans="1:4" ht="15.75">
      <c r="A10" s="4" t="s">
        <v>7</v>
      </c>
      <c r="B10" s="3">
        <v>379</v>
      </c>
      <c r="C10" s="3">
        <v>34</v>
      </c>
      <c r="D10" s="3">
        <v>597</v>
      </c>
    </row>
    <row r="11" spans="1:4" ht="15.75">
      <c r="A11" s="4" t="s">
        <v>8</v>
      </c>
      <c r="B11" s="3">
        <v>487</v>
      </c>
      <c r="C11" s="3">
        <v>63</v>
      </c>
      <c r="D11" s="3">
        <v>719</v>
      </c>
    </row>
    <row r="12" spans="1:4" ht="15.75">
      <c r="A12" s="4" t="s">
        <v>9</v>
      </c>
      <c r="B12" s="3">
        <v>529</v>
      </c>
      <c r="C12" s="3">
        <v>72</v>
      </c>
      <c r="D12" s="3">
        <v>857</v>
      </c>
    </row>
    <row r="13" spans="1:4" ht="15.75">
      <c r="A13" s="4" t="s">
        <v>10</v>
      </c>
      <c r="B13" s="3">
        <v>445</v>
      </c>
      <c r="C13" s="3">
        <v>68</v>
      </c>
      <c r="D13" s="3">
        <v>640</v>
      </c>
    </row>
    <row r="14" spans="1:4" ht="15.75">
      <c r="A14" s="4" t="s">
        <v>11</v>
      </c>
      <c r="B14" s="3">
        <v>478</v>
      </c>
      <c r="C14" s="3">
        <v>55</v>
      </c>
      <c r="D14" s="3">
        <v>680</v>
      </c>
    </row>
    <row r="15" spans="1:4" ht="15.75">
      <c r="A15" s="4" t="s">
        <v>12</v>
      </c>
      <c r="B15" s="3">
        <v>468</v>
      </c>
      <c r="C15" s="3">
        <v>61</v>
      </c>
      <c r="D15" s="3">
        <v>657</v>
      </c>
    </row>
    <row r="16" spans="1:4" ht="15.75">
      <c r="A16" s="4" t="s">
        <v>13</v>
      </c>
      <c r="B16" s="3">
        <v>432</v>
      </c>
      <c r="C16" s="3">
        <v>60</v>
      </c>
      <c r="D16" s="3">
        <v>608</v>
      </c>
    </row>
    <row r="17" spans="1:4" ht="15.75">
      <c r="A17" s="4" t="s">
        <v>14</v>
      </c>
      <c r="B17" s="3">
        <f>SUM(B5:B16)</f>
        <v>5099</v>
      </c>
      <c r="C17" s="3">
        <f>SUM(C5:C16)</f>
        <v>685</v>
      </c>
      <c r="D17" s="3">
        <f>SUM(D5:D16)</f>
        <v>7560</v>
      </c>
    </row>
    <row r="21" spans="1:4" ht="18.75">
      <c r="B21" s="5" t="s">
        <v>18</v>
      </c>
    </row>
    <row r="23" spans="1:4">
      <c r="B23" s="2" t="s">
        <v>15</v>
      </c>
      <c r="C23" s="2" t="s">
        <v>16</v>
      </c>
      <c r="D23" s="2" t="s">
        <v>17</v>
      </c>
    </row>
    <row r="24" spans="1:4" ht="18">
      <c r="A24" s="4" t="s">
        <v>2</v>
      </c>
      <c r="B24" s="6">
        <v>342</v>
      </c>
      <c r="C24" s="6">
        <v>53</v>
      </c>
      <c r="D24" s="6">
        <v>489</v>
      </c>
    </row>
    <row r="25" spans="1:4" ht="18">
      <c r="A25" s="4" t="s">
        <v>3</v>
      </c>
      <c r="B25" s="6">
        <v>279</v>
      </c>
      <c r="C25" s="6">
        <v>36</v>
      </c>
      <c r="D25" s="6">
        <v>390</v>
      </c>
    </row>
    <row r="26" spans="1:4" ht="18">
      <c r="A26" s="4" t="s">
        <v>4</v>
      </c>
      <c r="B26" s="6">
        <v>289</v>
      </c>
      <c r="C26" s="6">
        <v>21</v>
      </c>
      <c r="D26" s="6">
        <v>408</v>
      </c>
    </row>
    <row r="27" spans="1:4" ht="18">
      <c r="A27" s="4" t="s">
        <v>5</v>
      </c>
      <c r="B27" s="6">
        <v>313</v>
      </c>
      <c r="C27" s="6">
        <v>28</v>
      </c>
      <c r="D27" s="6">
        <v>456</v>
      </c>
    </row>
    <row r="28" spans="1:4" ht="18">
      <c r="A28" s="4" t="s">
        <v>6</v>
      </c>
      <c r="B28" s="6">
        <v>346</v>
      </c>
      <c r="C28" s="6">
        <v>34</v>
      </c>
      <c r="D28" s="6">
        <v>524</v>
      </c>
    </row>
    <row r="29" spans="1:4" ht="18">
      <c r="A29" s="4" t="s">
        <v>7</v>
      </c>
      <c r="B29" s="6">
        <v>386</v>
      </c>
      <c r="C29" s="6">
        <v>36</v>
      </c>
      <c r="D29" s="6">
        <v>577</v>
      </c>
    </row>
    <row r="30" spans="1:4" ht="18">
      <c r="A30" s="4" t="s">
        <v>8</v>
      </c>
      <c r="B30" s="6">
        <v>448</v>
      </c>
      <c r="C30" s="6">
        <v>62</v>
      </c>
      <c r="D30" s="6">
        <v>703</v>
      </c>
    </row>
    <row r="31" spans="1:4" ht="18">
      <c r="A31" s="4" t="s">
        <v>9</v>
      </c>
      <c r="B31" s="6">
        <v>439</v>
      </c>
      <c r="C31" s="6">
        <v>50</v>
      </c>
      <c r="D31" s="6">
        <v>721</v>
      </c>
    </row>
    <row r="32" spans="1:4" ht="18">
      <c r="A32" s="4" t="s">
        <v>10</v>
      </c>
      <c r="B32" s="6">
        <v>435</v>
      </c>
      <c r="C32" s="6">
        <v>71</v>
      </c>
      <c r="D32" s="6">
        <v>649</v>
      </c>
    </row>
    <row r="33" spans="1:4" ht="18">
      <c r="A33" s="4" t="s">
        <v>11</v>
      </c>
      <c r="B33" s="6">
        <v>450</v>
      </c>
      <c r="C33" s="6">
        <v>55</v>
      </c>
      <c r="D33" s="6">
        <v>627</v>
      </c>
    </row>
    <row r="34" spans="1:4" ht="18">
      <c r="A34" s="4" t="s">
        <v>12</v>
      </c>
      <c r="B34" s="6">
        <v>406</v>
      </c>
      <c r="C34" s="6">
        <v>55</v>
      </c>
      <c r="D34" s="6">
        <v>577</v>
      </c>
    </row>
    <row r="35" spans="1:4" ht="18">
      <c r="A35" s="4" t="s">
        <v>13</v>
      </c>
      <c r="B35" s="6">
        <v>353</v>
      </c>
      <c r="C35" s="6">
        <v>25</v>
      </c>
      <c r="D35" s="6">
        <v>517</v>
      </c>
    </row>
    <row r="36" spans="1:4" ht="18">
      <c r="A36" s="4" t="s">
        <v>14</v>
      </c>
      <c r="B36" s="6">
        <f>SUM(B24:B35)</f>
        <v>4486</v>
      </c>
      <c r="C36" s="6">
        <f>SUM(C24:C35)</f>
        <v>526</v>
      </c>
      <c r="D36" s="6">
        <f>SUM(D24:D35)</f>
        <v>6638</v>
      </c>
    </row>
    <row r="39" spans="1:4" ht="18.75">
      <c r="B39" s="5" t="s">
        <v>19</v>
      </c>
    </row>
    <row r="40" spans="1:4" ht="18.75">
      <c r="B40" s="5"/>
    </row>
    <row r="41" spans="1:4">
      <c r="B41" s="2" t="s">
        <v>15</v>
      </c>
      <c r="C41" s="2" t="s">
        <v>16</v>
      </c>
      <c r="D41" s="2" t="s">
        <v>17</v>
      </c>
    </row>
    <row r="42" spans="1:4" ht="18">
      <c r="A42" s="7" t="s">
        <v>2</v>
      </c>
      <c r="B42" s="8">
        <v>342</v>
      </c>
      <c r="C42" s="8">
        <v>49</v>
      </c>
      <c r="D42" s="8">
        <v>507</v>
      </c>
    </row>
    <row r="43" spans="1:4" ht="18">
      <c r="A43" s="7" t="s">
        <v>3</v>
      </c>
      <c r="B43" s="8">
        <v>259</v>
      </c>
      <c r="C43" s="8">
        <v>12</v>
      </c>
      <c r="D43" s="8">
        <v>389</v>
      </c>
    </row>
    <row r="44" spans="1:4" ht="18">
      <c r="A44" s="7" t="s">
        <v>4</v>
      </c>
      <c r="B44" s="8">
        <v>294</v>
      </c>
      <c r="C44" s="8">
        <v>32</v>
      </c>
      <c r="D44" s="8">
        <v>421</v>
      </c>
    </row>
    <row r="45" spans="1:4" ht="18">
      <c r="A45" s="7" t="s">
        <v>5</v>
      </c>
      <c r="B45" s="8">
        <v>335</v>
      </c>
      <c r="C45" s="8">
        <v>27</v>
      </c>
      <c r="D45" s="8">
        <v>467</v>
      </c>
    </row>
    <row r="46" spans="1:4" ht="18">
      <c r="A46" s="7" t="s">
        <v>6</v>
      </c>
      <c r="B46" s="8">
        <v>366</v>
      </c>
      <c r="C46" s="8">
        <v>49</v>
      </c>
      <c r="D46" s="8">
        <v>506</v>
      </c>
    </row>
    <row r="47" spans="1:4" ht="18">
      <c r="A47" s="7" t="s">
        <v>7</v>
      </c>
      <c r="B47" s="8">
        <v>420</v>
      </c>
      <c r="C47" s="8">
        <v>37</v>
      </c>
      <c r="D47" s="8">
        <v>586</v>
      </c>
    </row>
    <row r="48" spans="1:4" ht="18">
      <c r="A48" s="7" t="s">
        <v>8</v>
      </c>
      <c r="B48" s="8">
        <v>511</v>
      </c>
      <c r="C48" s="8">
        <v>55</v>
      </c>
      <c r="D48" s="8">
        <v>751</v>
      </c>
    </row>
    <row r="49" spans="1:4" ht="18">
      <c r="A49" s="7" t="s">
        <v>9</v>
      </c>
      <c r="B49" s="8">
        <v>583</v>
      </c>
      <c r="C49" s="8">
        <v>69</v>
      </c>
      <c r="D49" s="8">
        <v>936</v>
      </c>
    </row>
    <row r="50" spans="1:4" ht="18">
      <c r="A50" s="7" t="s">
        <v>10</v>
      </c>
      <c r="B50" s="8">
        <v>579</v>
      </c>
      <c r="C50" s="8">
        <v>72</v>
      </c>
      <c r="D50" s="8">
        <v>831</v>
      </c>
    </row>
    <row r="51" spans="1:4" ht="18">
      <c r="A51" s="7" t="s">
        <v>11</v>
      </c>
      <c r="B51" s="8">
        <v>573</v>
      </c>
      <c r="C51" s="8">
        <v>69</v>
      </c>
      <c r="D51" s="8">
        <v>760</v>
      </c>
    </row>
    <row r="52" spans="1:4" ht="18">
      <c r="A52" s="7" t="s">
        <v>12</v>
      </c>
      <c r="B52" s="8">
        <v>556</v>
      </c>
      <c r="C52" s="8">
        <v>70</v>
      </c>
      <c r="D52" s="8">
        <v>800</v>
      </c>
    </row>
    <row r="53" spans="1:4" ht="18">
      <c r="A53" s="7" t="s">
        <v>13</v>
      </c>
      <c r="B53" s="8">
        <v>541</v>
      </c>
      <c r="C53" s="8">
        <v>64</v>
      </c>
      <c r="D53" s="8">
        <v>780</v>
      </c>
    </row>
    <row r="54" spans="1:4" ht="18">
      <c r="A54" s="7" t="s">
        <v>14</v>
      </c>
      <c r="B54" s="8">
        <f>SUM(B42:B53)</f>
        <v>5359</v>
      </c>
      <c r="C54" s="8">
        <f>SUM(C42:C53)</f>
        <v>605</v>
      </c>
      <c r="D54" s="8">
        <f>SUM(D42:D53)</f>
        <v>7734</v>
      </c>
    </row>
    <row r="57" spans="1:4" ht="18.75">
      <c r="B57" s="5" t="s">
        <v>20</v>
      </c>
    </row>
    <row r="60" spans="1:4">
      <c r="B60" s="2" t="s">
        <v>15</v>
      </c>
      <c r="C60" s="2" t="s">
        <v>16</v>
      </c>
      <c r="D60" s="2" t="s">
        <v>17</v>
      </c>
    </row>
    <row r="61" spans="1:4" ht="18">
      <c r="A61" s="7" t="s">
        <v>2</v>
      </c>
      <c r="B61" s="6">
        <v>445</v>
      </c>
      <c r="C61" s="6">
        <v>46</v>
      </c>
      <c r="D61" s="6">
        <v>634</v>
      </c>
    </row>
    <row r="62" spans="1:4" ht="18">
      <c r="A62" s="7" t="s">
        <v>3</v>
      </c>
      <c r="B62" s="6">
        <v>355</v>
      </c>
      <c r="C62" s="6">
        <v>23</v>
      </c>
      <c r="D62" s="6">
        <v>512</v>
      </c>
    </row>
    <row r="63" spans="1:4" ht="18">
      <c r="A63" s="7" t="s">
        <v>4</v>
      </c>
      <c r="B63" s="6">
        <v>405</v>
      </c>
      <c r="C63" s="6">
        <v>33</v>
      </c>
      <c r="D63" s="6">
        <v>604</v>
      </c>
    </row>
    <row r="64" spans="1:4" ht="18">
      <c r="A64" s="7" t="s">
        <v>5</v>
      </c>
      <c r="B64" s="6">
        <v>394</v>
      </c>
      <c r="C64" s="6">
        <v>37</v>
      </c>
      <c r="D64" s="6">
        <v>538</v>
      </c>
    </row>
    <row r="65" spans="1:4" ht="18">
      <c r="A65" s="7" t="s">
        <v>6</v>
      </c>
      <c r="B65" s="6">
        <v>472</v>
      </c>
      <c r="C65" s="6">
        <v>54</v>
      </c>
      <c r="D65" s="6">
        <v>729</v>
      </c>
    </row>
    <row r="66" spans="1:4" ht="18">
      <c r="A66" s="7" t="s">
        <v>7</v>
      </c>
      <c r="B66" s="6">
        <v>482</v>
      </c>
      <c r="C66" s="6">
        <v>47</v>
      </c>
      <c r="D66" s="6">
        <v>733</v>
      </c>
    </row>
    <row r="67" spans="1:4" ht="18">
      <c r="A67" s="7" t="s">
        <v>8</v>
      </c>
      <c r="B67" s="6">
        <v>448</v>
      </c>
      <c r="C67" s="6">
        <v>53</v>
      </c>
      <c r="D67" s="6">
        <v>661</v>
      </c>
    </row>
    <row r="68" spans="1:4" ht="18">
      <c r="A68" s="7" t="s">
        <v>9</v>
      </c>
      <c r="B68" s="6">
        <v>505</v>
      </c>
      <c r="C68" s="6">
        <v>42</v>
      </c>
      <c r="D68" s="6">
        <v>763</v>
      </c>
    </row>
    <row r="69" spans="1:4" ht="18">
      <c r="A69" s="7" t="s">
        <v>10</v>
      </c>
      <c r="B69" s="6">
        <v>489</v>
      </c>
      <c r="C69" s="6">
        <v>41</v>
      </c>
      <c r="D69" s="6">
        <v>698</v>
      </c>
    </row>
    <row r="70" spans="1:4" ht="18">
      <c r="A70" s="7" t="s">
        <v>11</v>
      </c>
      <c r="B70" s="6">
        <v>536</v>
      </c>
      <c r="C70" s="6">
        <v>46</v>
      </c>
      <c r="D70" s="6">
        <v>772</v>
      </c>
    </row>
    <row r="71" spans="1:4" ht="18">
      <c r="A71" s="7" t="s">
        <v>12</v>
      </c>
      <c r="B71" s="6">
        <v>522</v>
      </c>
      <c r="C71" s="6">
        <v>45</v>
      </c>
      <c r="D71" s="6">
        <v>755</v>
      </c>
    </row>
    <row r="72" spans="1:4" ht="18">
      <c r="A72" s="7" t="s">
        <v>13</v>
      </c>
      <c r="B72" s="6">
        <v>457</v>
      </c>
      <c r="C72" s="6">
        <v>47</v>
      </c>
      <c r="D72" s="6">
        <v>646</v>
      </c>
    </row>
    <row r="73" spans="1:4" ht="18">
      <c r="A73" s="7" t="s">
        <v>14</v>
      </c>
      <c r="B73" s="6">
        <f>SUM(B61:B72)</f>
        <v>5510</v>
      </c>
      <c r="C73" s="6">
        <f>SUM(C61:C72)</f>
        <v>514</v>
      </c>
      <c r="D73" s="6">
        <f>SUM(D61:D72)</f>
        <v>8045</v>
      </c>
    </row>
    <row r="76" spans="1:4" ht="18.75">
      <c r="B76" s="5" t="s">
        <v>21</v>
      </c>
    </row>
    <row r="78" spans="1:4">
      <c r="B78" s="2" t="s">
        <v>15</v>
      </c>
      <c r="C78" s="2" t="s">
        <v>16</v>
      </c>
      <c r="D78" s="2" t="s">
        <v>17</v>
      </c>
    </row>
    <row r="79" spans="1:4" ht="18">
      <c r="A79" s="7" t="s">
        <v>2</v>
      </c>
      <c r="B79" s="6">
        <v>408</v>
      </c>
      <c r="C79" s="6">
        <v>37</v>
      </c>
      <c r="D79" s="6">
        <v>584</v>
      </c>
    </row>
    <row r="80" spans="1:4" ht="18">
      <c r="A80" s="7" t="s">
        <v>3</v>
      </c>
      <c r="B80" s="6">
        <v>316</v>
      </c>
      <c r="C80" s="6">
        <v>19</v>
      </c>
      <c r="D80" s="6">
        <v>440</v>
      </c>
    </row>
    <row r="81" spans="1:4" ht="18">
      <c r="A81" s="7" t="s">
        <v>4</v>
      </c>
      <c r="B81" s="6">
        <v>410</v>
      </c>
      <c r="C81" s="6">
        <v>27</v>
      </c>
      <c r="D81" s="6">
        <v>595</v>
      </c>
    </row>
    <row r="82" spans="1:4" ht="18">
      <c r="A82" s="7" t="s">
        <v>5</v>
      </c>
      <c r="B82" s="6">
        <v>451</v>
      </c>
      <c r="C82" s="6">
        <v>19</v>
      </c>
      <c r="D82" s="6">
        <v>618</v>
      </c>
    </row>
    <row r="83" spans="1:4" ht="18">
      <c r="A83" s="7" t="s">
        <v>6</v>
      </c>
      <c r="B83" s="6">
        <v>484</v>
      </c>
      <c r="C83" s="6">
        <v>42</v>
      </c>
      <c r="D83" s="6">
        <v>685</v>
      </c>
    </row>
    <row r="84" spans="1:4" ht="18">
      <c r="A84" s="7" t="s">
        <v>7</v>
      </c>
      <c r="B84" s="6">
        <v>488</v>
      </c>
      <c r="C84" s="6">
        <v>36</v>
      </c>
      <c r="D84" s="6">
        <v>713</v>
      </c>
    </row>
    <row r="85" spans="1:4" ht="18">
      <c r="A85" s="7" t="s">
        <v>8</v>
      </c>
      <c r="B85" s="6">
        <v>576</v>
      </c>
      <c r="C85" s="6">
        <v>64</v>
      </c>
      <c r="D85" s="6">
        <v>867</v>
      </c>
    </row>
    <row r="86" spans="1:4" ht="18">
      <c r="A86" s="7" t="s">
        <v>9</v>
      </c>
      <c r="B86" s="6">
        <v>637</v>
      </c>
      <c r="C86" s="6">
        <v>60</v>
      </c>
      <c r="D86" s="6">
        <v>982</v>
      </c>
    </row>
    <row r="87" spans="1:4" ht="18">
      <c r="A87" s="7" t="s">
        <v>10</v>
      </c>
      <c r="B87" s="6">
        <v>512</v>
      </c>
      <c r="C87" s="6">
        <v>52</v>
      </c>
      <c r="D87" s="6">
        <v>732</v>
      </c>
    </row>
    <row r="88" spans="1:4" ht="18">
      <c r="A88" s="7" t="s">
        <v>11</v>
      </c>
      <c r="B88" s="6">
        <v>560</v>
      </c>
      <c r="C88" s="6">
        <v>49</v>
      </c>
      <c r="D88" s="6">
        <v>744</v>
      </c>
    </row>
    <row r="89" spans="1:4" ht="18">
      <c r="A89" s="7" t="s">
        <v>12</v>
      </c>
      <c r="B89" s="6">
        <v>545</v>
      </c>
      <c r="C89" s="6">
        <v>52</v>
      </c>
      <c r="D89" s="6">
        <v>738</v>
      </c>
    </row>
    <row r="90" spans="1:4" ht="18">
      <c r="A90" s="7" t="s">
        <v>13</v>
      </c>
      <c r="B90" s="6">
        <v>605</v>
      </c>
      <c r="C90" s="6">
        <v>54</v>
      </c>
      <c r="D90" s="6">
        <v>838</v>
      </c>
    </row>
    <row r="91" spans="1:4" ht="18">
      <c r="A91" s="7" t="s">
        <v>14</v>
      </c>
      <c r="B91" s="6">
        <f>SUM(B79:B90)</f>
        <v>5992</v>
      </c>
      <c r="C91" s="6">
        <f>SUM(C79:C90)</f>
        <v>511</v>
      </c>
      <c r="D91" s="6">
        <f>SUM(D79:D90)</f>
        <v>8536</v>
      </c>
    </row>
    <row r="94" spans="1:4" ht="18.75">
      <c r="B94" s="5" t="s">
        <v>22</v>
      </c>
    </row>
    <row r="96" spans="1:4">
      <c r="B96" s="2" t="s">
        <v>15</v>
      </c>
      <c r="C96" s="2" t="s">
        <v>16</v>
      </c>
      <c r="D96" s="2" t="s">
        <v>17</v>
      </c>
    </row>
    <row r="97" spans="1:4" ht="18">
      <c r="A97" s="7" t="s">
        <v>2</v>
      </c>
      <c r="B97" s="6">
        <v>462</v>
      </c>
      <c r="C97" s="6">
        <v>56</v>
      </c>
      <c r="D97" s="6">
        <v>684</v>
      </c>
    </row>
    <row r="98" spans="1:4" ht="18">
      <c r="A98" s="7" t="s">
        <v>3</v>
      </c>
      <c r="B98" s="6">
        <v>398</v>
      </c>
      <c r="C98" s="6">
        <v>36</v>
      </c>
      <c r="D98" s="6">
        <v>561</v>
      </c>
    </row>
    <row r="99" spans="1:4" ht="18">
      <c r="A99" s="7" t="s">
        <v>4</v>
      </c>
      <c r="B99" s="6">
        <v>462</v>
      </c>
      <c r="C99" s="6">
        <v>43</v>
      </c>
      <c r="D99" s="6">
        <v>642</v>
      </c>
    </row>
    <row r="100" spans="1:4" ht="18">
      <c r="A100" s="7" t="s">
        <v>5</v>
      </c>
      <c r="B100" s="6">
        <v>483</v>
      </c>
      <c r="C100" s="6">
        <v>49</v>
      </c>
      <c r="D100" s="6">
        <v>698</v>
      </c>
    </row>
    <row r="101" spans="1:4" ht="18">
      <c r="A101" s="7" t="s">
        <v>6</v>
      </c>
      <c r="B101" s="6">
        <v>542</v>
      </c>
      <c r="C101" s="6">
        <v>51</v>
      </c>
      <c r="D101" s="6">
        <v>782</v>
      </c>
    </row>
    <row r="102" spans="1:4" ht="18">
      <c r="A102" s="7" t="s">
        <v>7</v>
      </c>
      <c r="B102" s="6">
        <v>522</v>
      </c>
      <c r="C102" s="6">
        <v>49</v>
      </c>
      <c r="D102" s="6">
        <v>763</v>
      </c>
    </row>
    <row r="103" spans="1:4" ht="18">
      <c r="A103" s="7" t="s">
        <v>8</v>
      </c>
      <c r="B103" s="6">
        <v>612</v>
      </c>
      <c r="C103" s="6">
        <v>46</v>
      </c>
      <c r="D103" s="6">
        <v>924</v>
      </c>
    </row>
    <row r="104" spans="1:4" ht="18">
      <c r="A104" s="7" t="s">
        <v>9</v>
      </c>
      <c r="B104" s="6">
        <v>611</v>
      </c>
      <c r="C104" s="6">
        <v>69</v>
      </c>
      <c r="D104" s="6">
        <v>930</v>
      </c>
    </row>
    <row r="105" spans="1:4" ht="18">
      <c r="A105" s="7" t="s">
        <v>10</v>
      </c>
      <c r="B105" s="6">
        <v>597</v>
      </c>
      <c r="C105" s="6">
        <v>50</v>
      </c>
      <c r="D105" s="6">
        <v>861</v>
      </c>
    </row>
    <row r="106" spans="1:4" ht="18">
      <c r="A106" s="7" t="s">
        <v>11</v>
      </c>
      <c r="B106" s="6">
        <v>614</v>
      </c>
      <c r="C106" s="6">
        <v>69</v>
      </c>
      <c r="D106" s="6">
        <v>846</v>
      </c>
    </row>
    <row r="107" spans="1:4" ht="18">
      <c r="A107" s="7" t="s">
        <v>12</v>
      </c>
      <c r="B107" s="6">
        <v>573</v>
      </c>
      <c r="C107" s="6">
        <v>42</v>
      </c>
      <c r="D107" s="6">
        <v>783</v>
      </c>
    </row>
    <row r="108" spans="1:4" ht="18">
      <c r="A108" s="7" t="s">
        <v>13</v>
      </c>
      <c r="B108" s="6">
        <v>556</v>
      </c>
      <c r="C108" s="6">
        <v>42</v>
      </c>
      <c r="D108" s="6">
        <v>713</v>
      </c>
    </row>
    <row r="109" spans="1:4" ht="18">
      <c r="A109" s="7" t="s">
        <v>14</v>
      </c>
      <c r="B109" s="6">
        <f>SUM(B97:B108)</f>
        <v>6432</v>
      </c>
      <c r="C109" s="6">
        <f>SUM(C97:C108)</f>
        <v>602</v>
      </c>
      <c r="D109" s="6">
        <f>SUM(D97:D108)</f>
        <v>9187</v>
      </c>
    </row>
    <row r="112" spans="1:4" ht="18.75">
      <c r="B112" s="5" t="s">
        <v>23</v>
      </c>
    </row>
    <row r="114" spans="1:10">
      <c r="B114" s="2" t="s">
        <v>15</v>
      </c>
      <c r="C114" s="2" t="s">
        <v>16</v>
      </c>
      <c r="D114" s="2" t="s">
        <v>17</v>
      </c>
    </row>
    <row r="115" spans="1:10" ht="18">
      <c r="A115" s="7" t="s">
        <v>2</v>
      </c>
      <c r="B115" s="6">
        <v>472</v>
      </c>
      <c r="C115" s="6">
        <v>54</v>
      </c>
      <c r="D115" s="6">
        <v>694</v>
      </c>
    </row>
    <row r="116" spans="1:10" ht="18">
      <c r="A116" s="7" t="s">
        <v>3</v>
      </c>
      <c r="B116" s="6">
        <v>451</v>
      </c>
      <c r="C116" s="6">
        <v>44</v>
      </c>
      <c r="D116" s="6">
        <v>597</v>
      </c>
      <c r="F116">
        <f>B115+B116+B117+B118+B119+B120+B121+B122+B123</f>
        <v>5035</v>
      </c>
      <c r="G116">
        <f>C115+C116+C117+C118+C119+C120+C121+C122+C12</f>
        <v>436</v>
      </c>
      <c r="H116">
        <f>C115+C116+C117+C118+C119+C120+C121+C122+C123</f>
        <v>409</v>
      </c>
      <c r="I116">
        <f>D115+D116+D117+D118+D119+D120+D121+D122+D123</f>
        <v>7325</v>
      </c>
      <c r="J116">
        <f>D115+D116+D117+D118+D119+D120+D121+D122+D123</f>
        <v>7325</v>
      </c>
    </row>
    <row r="117" spans="1:10" ht="18">
      <c r="A117" s="7" t="s">
        <v>4</v>
      </c>
      <c r="B117" s="6">
        <v>501</v>
      </c>
      <c r="C117" s="6">
        <v>45</v>
      </c>
      <c r="D117" s="6">
        <v>703</v>
      </c>
      <c r="F117">
        <f>B123+B122+B121+B120+B119+B118+B117+B116+B115</f>
        <v>5035</v>
      </c>
      <c r="G117">
        <f>C115+C116+C117+C118+C119+C120+C121+C122+C123</f>
        <v>409</v>
      </c>
      <c r="I117">
        <f>D123+D122+D121+D119+D118+D117+D115</f>
        <v>5823</v>
      </c>
      <c r="J117">
        <f>D115+D116+D117+D118+D119+D120+D121+D122+D123</f>
        <v>7325</v>
      </c>
    </row>
    <row r="118" spans="1:10" ht="18">
      <c r="A118" s="7" t="s">
        <v>5</v>
      </c>
      <c r="B118" s="6">
        <v>519</v>
      </c>
      <c r="C118" s="6">
        <v>30</v>
      </c>
      <c r="D118" s="6">
        <v>719</v>
      </c>
    </row>
    <row r="119" spans="1:10" ht="18">
      <c r="A119" s="7" t="s">
        <v>6</v>
      </c>
      <c r="B119" s="6">
        <v>583</v>
      </c>
      <c r="C119" s="6">
        <v>49</v>
      </c>
      <c r="D119" s="6">
        <v>846</v>
      </c>
    </row>
    <row r="120" spans="1:10" ht="18">
      <c r="A120" s="7" t="s">
        <v>7</v>
      </c>
      <c r="B120" s="6">
        <v>611</v>
      </c>
      <c r="C120" s="6">
        <v>43</v>
      </c>
      <c r="D120" s="6">
        <v>905</v>
      </c>
    </row>
    <row r="121" spans="1:10" ht="18">
      <c r="A121" s="7" t="s">
        <v>8</v>
      </c>
      <c r="B121" s="6">
        <v>588</v>
      </c>
      <c r="C121" s="6">
        <v>41</v>
      </c>
      <c r="D121" s="6">
        <v>850</v>
      </c>
      <c r="F121">
        <f>B121+B122+B123</f>
        <v>1898</v>
      </c>
      <c r="G121">
        <f>C121+C122+C123</f>
        <v>144</v>
      </c>
      <c r="H121">
        <f>D121+D122+D123</f>
        <v>2861</v>
      </c>
    </row>
    <row r="122" spans="1:10" ht="18">
      <c r="A122" s="7" t="s">
        <v>9</v>
      </c>
      <c r="B122" s="6">
        <v>653</v>
      </c>
      <c r="C122" s="6">
        <v>58</v>
      </c>
      <c r="D122" s="6">
        <v>1024</v>
      </c>
      <c r="F122">
        <f>B121+B122+B123</f>
        <v>1898</v>
      </c>
      <c r="G122">
        <f>C121+C122+C123</f>
        <v>144</v>
      </c>
      <c r="H122">
        <f>D121+D122+D123</f>
        <v>2861</v>
      </c>
    </row>
    <row r="123" spans="1:10" ht="18">
      <c r="A123" s="7" t="s">
        <v>10</v>
      </c>
      <c r="B123" s="6">
        <v>657</v>
      </c>
      <c r="C123" s="6">
        <v>45</v>
      </c>
      <c r="D123" s="6">
        <v>987</v>
      </c>
    </row>
    <row r="124" spans="1:10" ht="18">
      <c r="A124" s="7" t="s">
        <v>11</v>
      </c>
      <c r="B124" s="6">
        <v>722</v>
      </c>
      <c r="C124" s="6">
        <v>68</v>
      </c>
      <c r="D124" s="6">
        <v>1005</v>
      </c>
    </row>
    <row r="125" spans="1:10" ht="18">
      <c r="A125" s="7" t="s">
        <v>12</v>
      </c>
      <c r="B125" s="6">
        <v>603</v>
      </c>
      <c r="C125" s="6">
        <v>50</v>
      </c>
      <c r="D125" s="6">
        <v>829</v>
      </c>
    </row>
    <row r="126" spans="1:10" ht="18">
      <c r="A126" s="7" t="s">
        <v>13</v>
      </c>
      <c r="B126" s="6">
        <v>579</v>
      </c>
      <c r="C126" s="6">
        <v>54</v>
      </c>
      <c r="D126" s="6">
        <v>792</v>
      </c>
    </row>
    <row r="127" spans="1:10" ht="18">
      <c r="A127" s="7" t="s">
        <v>14</v>
      </c>
      <c r="B127" s="6">
        <f>SUM(B115:B126)</f>
        <v>6939</v>
      </c>
      <c r="C127" s="6">
        <f>SUM(C115:C126)</f>
        <v>581</v>
      </c>
      <c r="D127" s="6">
        <f>SUM(D115:D126)</f>
        <v>9951</v>
      </c>
    </row>
    <row r="130" spans="1:4" ht="18.75">
      <c r="B130" s="5" t="s">
        <v>24</v>
      </c>
    </row>
    <row r="132" spans="1:4">
      <c r="B132" s="2" t="s">
        <v>15</v>
      </c>
      <c r="C132" s="2" t="s">
        <v>16</v>
      </c>
      <c r="D132" s="2" t="s">
        <v>17</v>
      </c>
    </row>
    <row r="133" spans="1:4" ht="18">
      <c r="A133" s="7" t="s">
        <v>2</v>
      </c>
      <c r="B133" s="6">
        <v>499</v>
      </c>
      <c r="C133" s="6">
        <v>58</v>
      </c>
      <c r="D133" s="6">
        <v>735</v>
      </c>
    </row>
    <row r="134" spans="1:4" ht="18">
      <c r="A134" s="7" t="s">
        <v>3</v>
      </c>
      <c r="B134" s="6">
        <v>406</v>
      </c>
      <c r="C134" s="6">
        <v>26</v>
      </c>
      <c r="D134" s="6">
        <v>542</v>
      </c>
    </row>
    <row r="135" spans="1:4" ht="18">
      <c r="A135" s="7" t="s">
        <v>4</v>
      </c>
      <c r="B135" s="6">
        <v>427</v>
      </c>
      <c r="C135" s="6">
        <v>26</v>
      </c>
      <c r="D135" s="6">
        <v>579</v>
      </c>
    </row>
    <row r="136" spans="1:4" ht="18">
      <c r="A136" s="7" t="s">
        <v>5</v>
      </c>
      <c r="B136" s="6">
        <v>455</v>
      </c>
      <c r="C136" s="6">
        <v>44</v>
      </c>
      <c r="D136" s="6">
        <v>643</v>
      </c>
    </row>
    <row r="137" spans="1:4" ht="18">
      <c r="A137" s="7" t="s">
        <v>6</v>
      </c>
      <c r="B137" s="6">
        <v>504</v>
      </c>
      <c r="C137" s="6">
        <v>43</v>
      </c>
      <c r="D137" s="6">
        <v>734</v>
      </c>
    </row>
    <row r="138" spans="1:4" ht="18">
      <c r="A138" s="7" t="s">
        <v>7</v>
      </c>
      <c r="B138" s="6">
        <v>503</v>
      </c>
      <c r="C138" s="6">
        <v>36</v>
      </c>
      <c r="D138" s="6">
        <v>685</v>
      </c>
    </row>
    <row r="139" spans="1:4" ht="18">
      <c r="A139" s="7" t="s">
        <v>8</v>
      </c>
      <c r="B139" s="6">
        <v>539</v>
      </c>
      <c r="C139" s="6">
        <v>42</v>
      </c>
      <c r="D139" s="6">
        <v>781</v>
      </c>
    </row>
    <row r="140" spans="1:4" ht="18">
      <c r="A140" s="7" t="s">
        <v>14</v>
      </c>
      <c r="B140" s="6">
        <f>SUM(B133:B139)</f>
        <v>3333</v>
      </c>
      <c r="C140" s="6">
        <f>SUM(C133:C139)</f>
        <v>275</v>
      </c>
      <c r="D140" s="6">
        <f>SUM(D133:D139)</f>
        <v>4699</v>
      </c>
    </row>
  </sheetData>
  <pageMargins left="0.7" right="0.7" top="0.75" bottom="0.75" header="0.3" footer="0.3"/>
  <pageSetup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workbookViewId="0">
      <selection activeCell="K12" sqref="K12"/>
    </sheetView>
  </sheetViews>
  <sheetFormatPr defaultRowHeight="15"/>
  <cols>
    <col min="1" max="1" width="7.28515625" customWidth="1"/>
    <col min="2" max="2" width="45" customWidth="1"/>
    <col min="3" max="3" width="10.28515625" customWidth="1"/>
    <col min="4" max="4" width="18.140625" customWidth="1"/>
    <col min="5" max="5" width="14.28515625" customWidth="1"/>
    <col min="6" max="6" width="16.140625" customWidth="1"/>
    <col min="7" max="7" width="6" customWidth="1"/>
  </cols>
  <sheetData>
    <row r="1" spans="1:7" ht="68.25" customHeight="1">
      <c r="A1" s="153" t="s">
        <v>49</v>
      </c>
      <c r="B1" s="153"/>
      <c r="C1" s="153"/>
      <c r="D1" s="153"/>
      <c r="E1" s="153"/>
      <c r="F1" s="153"/>
      <c r="G1" s="153"/>
    </row>
    <row r="2" spans="1:7" ht="60">
      <c r="D2" s="11" t="s">
        <v>44</v>
      </c>
      <c r="E2" s="12" t="s">
        <v>16</v>
      </c>
      <c r="F2" s="12" t="s">
        <v>45</v>
      </c>
    </row>
    <row r="3" spans="1:7">
      <c r="A3" s="149">
        <v>1</v>
      </c>
      <c r="B3" s="152" t="s">
        <v>25</v>
      </c>
      <c r="C3" s="1">
        <v>2010</v>
      </c>
      <c r="D3" s="1">
        <v>264</v>
      </c>
      <c r="E3" s="1">
        <v>39</v>
      </c>
      <c r="F3" s="1">
        <v>435</v>
      </c>
    </row>
    <row r="4" spans="1:7">
      <c r="A4" s="150"/>
      <c r="B4" s="152"/>
      <c r="C4" s="1">
        <v>2011</v>
      </c>
      <c r="D4" s="1">
        <v>278</v>
      </c>
      <c r="E4" s="1">
        <v>30</v>
      </c>
      <c r="F4" s="1">
        <v>439</v>
      </c>
    </row>
    <row r="5" spans="1:7">
      <c r="A5" s="151"/>
      <c r="B5" s="152"/>
      <c r="C5" s="1">
        <v>2012</v>
      </c>
      <c r="D5" s="1">
        <v>256</v>
      </c>
      <c r="E5" s="1">
        <v>22</v>
      </c>
      <c r="F5" s="1">
        <v>398</v>
      </c>
    </row>
    <row r="6" spans="1:7">
      <c r="A6" s="149">
        <v>2</v>
      </c>
      <c r="B6" s="152" t="s">
        <v>26</v>
      </c>
      <c r="C6" s="1">
        <v>2010</v>
      </c>
      <c r="D6" s="1">
        <v>1617</v>
      </c>
      <c r="E6" s="1">
        <v>226</v>
      </c>
      <c r="F6" s="1">
        <v>2365</v>
      </c>
    </row>
    <row r="7" spans="1:7">
      <c r="A7" s="150"/>
      <c r="B7" s="152"/>
      <c r="C7" s="1">
        <v>2011</v>
      </c>
      <c r="D7" s="1">
        <v>1311</v>
      </c>
      <c r="E7" s="1">
        <v>156</v>
      </c>
      <c r="F7" s="1">
        <v>1870</v>
      </c>
    </row>
    <row r="8" spans="1:7">
      <c r="A8" s="151"/>
      <c r="B8" s="152"/>
      <c r="C8" s="1">
        <v>2012</v>
      </c>
      <c r="D8" s="1">
        <v>1507</v>
      </c>
      <c r="E8" s="1">
        <v>159</v>
      </c>
      <c r="F8" s="1">
        <v>2094</v>
      </c>
    </row>
    <row r="9" spans="1:7">
      <c r="A9" s="149">
        <v>3</v>
      </c>
      <c r="B9" s="152" t="s">
        <v>27</v>
      </c>
      <c r="C9" s="1">
        <v>2010</v>
      </c>
      <c r="D9" s="1">
        <v>274</v>
      </c>
      <c r="E9" s="1">
        <v>53</v>
      </c>
      <c r="F9" s="1">
        <v>629</v>
      </c>
    </row>
    <row r="10" spans="1:7">
      <c r="A10" s="150"/>
      <c r="B10" s="152"/>
      <c r="C10" s="1">
        <v>2011</v>
      </c>
      <c r="D10" s="1">
        <v>236</v>
      </c>
      <c r="E10" s="1">
        <v>55</v>
      </c>
      <c r="F10" s="1">
        <v>596</v>
      </c>
    </row>
    <row r="11" spans="1:7">
      <c r="A11" s="151"/>
      <c r="B11" s="152"/>
      <c r="C11" s="1">
        <v>2012</v>
      </c>
      <c r="D11" s="1">
        <v>270</v>
      </c>
      <c r="E11" s="1">
        <v>64</v>
      </c>
      <c r="F11" s="1">
        <v>605</v>
      </c>
    </row>
    <row r="12" spans="1:7">
      <c r="A12" s="149">
        <v>4</v>
      </c>
      <c r="B12" s="152" t="s">
        <v>28</v>
      </c>
      <c r="C12" s="1">
        <v>2010</v>
      </c>
      <c r="D12" s="1">
        <v>145</v>
      </c>
      <c r="E12" s="1">
        <v>30</v>
      </c>
      <c r="F12" s="1">
        <v>165</v>
      </c>
    </row>
    <row r="13" spans="1:7">
      <c r="A13" s="150"/>
      <c r="B13" s="152"/>
      <c r="C13" s="1">
        <v>2011</v>
      </c>
      <c r="D13" s="1">
        <v>116</v>
      </c>
      <c r="E13" s="1">
        <v>19</v>
      </c>
      <c r="F13" s="1">
        <v>162</v>
      </c>
    </row>
    <row r="14" spans="1:7">
      <c r="A14" s="151"/>
      <c r="B14" s="152"/>
      <c r="C14" s="1">
        <v>2012</v>
      </c>
      <c r="D14" s="1">
        <v>179</v>
      </c>
      <c r="E14" s="1">
        <v>21</v>
      </c>
      <c r="F14" s="1">
        <v>206</v>
      </c>
    </row>
    <row r="15" spans="1:7">
      <c r="A15" s="149">
        <v>5</v>
      </c>
      <c r="B15" s="152" t="s">
        <v>29</v>
      </c>
      <c r="C15" s="1">
        <v>2010</v>
      </c>
      <c r="D15" s="1">
        <v>541</v>
      </c>
      <c r="E15" s="1">
        <v>59</v>
      </c>
      <c r="F15" s="1">
        <v>861</v>
      </c>
    </row>
    <row r="16" spans="1:7">
      <c r="A16" s="150"/>
      <c r="B16" s="152"/>
      <c r="C16" s="1">
        <v>2011</v>
      </c>
      <c r="D16" s="1">
        <v>523</v>
      </c>
      <c r="E16" s="1">
        <v>45</v>
      </c>
      <c r="F16" s="1">
        <v>834</v>
      </c>
    </row>
    <row r="17" spans="1:6">
      <c r="A17" s="151"/>
      <c r="B17" s="152"/>
      <c r="C17" s="1">
        <v>2012</v>
      </c>
      <c r="D17" s="1">
        <v>888</v>
      </c>
      <c r="E17" s="1">
        <v>83</v>
      </c>
      <c r="F17" s="1">
        <v>1368</v>
      </c>
    </row>
    <row r="18" spans="1:6">
      <c r="A18" s="149">
        <v>6</v>
      </c>
      <c r="B18" s="152" t="s">
        <v>30</v>
      </c>
      <c r="C18" s="1">
        <v>2010</v>
      </c>
      <c r="D18" s="1">
        <v>105</v>
      </c>
      <c r="E18" s="1">
        <v>5</v>
      </c>
      <c r="F18" s="1">
        <v>185</v>
      </c>
    </row>
    <row r="19" spans="1:6">
      <c r="A19" s="150"/>
      <c r="B19" s="152"/>
      <c r="C19" s="1">
        <v>2011</v>
      </c>
      <c r="D19" s="1">
        <v>99</v>
      </c>
      <c r="E19" s="1">
        <v>8</v>
      </c>
      <c r="F19" s="1">
        <v>207</v>
      </c>
    </row>
    <row r="20" spans="1:6">
      <c r="A20" s="151"/>
      <c r="B20" s="152"/>
      <c r="C20" s="1">
        <v>2012</v>
      </c>
      <c r="D20" s="1">
        <v>101</v>
      </c>
      <c r="E20" s="1">
        <v>4</v>
      </c>
      <c r="F20" s="1">
        <v>159</v>
      </c>
    </row>
    <row r="21" spans="1:6">
      <c r="A21" s="149">
        <v>7</v>
      </c>
      <c r="B21" s="154" t="s">
        <v>31</v>
      </c>
      <c r="C21" s="1">
        <v>2010</v>
      </c>
      <c r="D21" s="1">
        <v>108</v>
      </c>
      <c r="E21" s="1">
        <v>4</v>
      </c>
      <c r="F21" s="1">
        <v>179</v>
      </c>
    </row>
    <row r="22" spans="1:6">
      <c r="A22" s="150"/>
      <c r="B22" s="154"/>
      <c r="C22" s="1">
        <v>2011</v>
      </c>
      <c r="D22" s="1">
        <v>98</v>
      </c>
      <c r="E22" s="1">
        <v>5</v>
      </c>
      <c r="F22" s="1">
        <v>141</v>
      </c>
    </row>
    <row r="23" spans="1:6">
      <c r="A23" s="151"/>
      <c r="B23" s="154"/>
      <c r="C23" s="1">
        <v>2012</v>
      </c>
      <c r="D23" s="1">
        <v>131</v>
      </c>
      <c r="E23" s="1">
        <v>3</v>
      </c>
      <c r="F23" s="1">
        <v>189</v>
      </c>
    </row>
    <row r="24" spans="1:6">
      <c r="A24" s="149">
        <v>8</v>
      </c>
      <c r="B24" s="152" t="s">
        <v>32</v>
      </c>
      <c r="C24" s="1">
        <v>2010</v>
      </c>
      <c r="D24" s="1">
        <v>14</v>
      </c>
      <c r="E24" s="1">
        <v>0</v>
      </c>
      <c r="F24" s="1">
        <v>17</v>
      </c>
    </row>
    <row r="25" spans="1:6">
      <c r="A25" s="150"/>
      <c r="B25" s="152"/>
      <c r="C25" s="1">
        <v>2011</v>
      </c>
      <c r="D25" s="1">
        <v>32</v>
      </c>
      <c r="E25" s="1">
        <v>3</v>
      </c>
      <c r="F25" s="1">
        <v>29</v>
      </c>
    </row>
    <row r="26" spans="1:6">
      <c r="A26" s="151"/>
      <c r="B26" s="152"/>
      <c r="C26" s="1">
        <v>2012</v>
      </c>
      <c r="D26" s="1">
        <v>26</v>
      </c>
      <c r="E26" s="1">
        <v>1</v>
      </c>
      <c r="F26" s="1">
        <v>29</v>
      </c>
    </row>
    <row r="27" spans="1:6">
      <c r="A27" s="149">
        <v>9</v>
      </c>
      <c r="B27" s="152" t="s">
        <v>33</v>
      </c>
      <c r="C27" s="1">
        <v>2010</v>
      </c>
      <c r="D27" s="1">
        <v>3</v>
      </c>
      <c r="E27" s="1">
        <v>0</v>
      </c>
      <c r="F27" s="1">
        <v>6</v>
      </c>
    </row>
    <row r="28" spans="1:6">
      <c r="A28" s="150"/>
      <c r="B28" s="152"/>
      <c r="C28" s="1">
        <v>2011</v>
      </c>
      <c r="D28" s="1">
        <v>2</v>
      </c>
      <c r="E28" s="1">
        <v>0</v>
      </c>
      <c r="F28" s="1">
        <v>4</v>
      </c>
    </row>
    <row r="29" spans="1:6">
      <c r="A29" s="151"/>
      <c r="B29" s="152"/>
      <c r="C29" s="1">
        <v>2012</v>
      </c>
      <c r="D29" s="1">
        <v>2</v>
      </c>
      <c r="E29" s="1">
        <v>1</v>
      </c>
      <c r="F29" s="1">
        <v>2</v>
      </c>
    </row>
    <row r="30" spans="1:6">
      <c r="A30" s="149">
        <v>10</v>
      </c>
      <c r="B30" s="152" t="s">
        <v>34</v>
      </c>
      <c r="C30" s="1">
        <v>2010</v>
      </c>
      <c r="D30" s="1">
        <v>3</v>
      </c>
      <c r="E30" s="1">
        <v>0</v>
      </c>
      <c r="F30" s="1">
        <v>3</v>
      </c>
    </row>
    <row r="31" spans="1:6">
      <c r="A31" s="150"/>
      <c r="B31" s="152"/>
      <c r="C31" s="1">
        <v>2011</v>
      </c>
      <c r="D31" s="1">
        <v>1</v>
      </c>
      <c r="E31" s="1">
        <v>0</v>
      </c>
      <c r="F31" s="1">
        <v>1</v>
      </c>
    </row>
    <row r="32" spans="1:6">
      <c r="A32" s="151"/>
      <c r="B32" s="152"/>
      <c r="C32" s="1">
        <v>2012</v>
      </c>
      <c r="D32" s="1">
        <v>0</v>
      </c>
      <c r="E32" s="1">
        <v>0</v>
      </c>
      <c r="F32" s="1">
        <v>0</v>
      </c>
    </row>
    <row r="33" spans="1:6">
      <c r="A33" s="149">
        <v>11</v>
      </c>
      <c r="B33" s="152" t="s">
        <v>35</v>
      </c>
      <c r="C33" s="1">
        <v>2010</v>
      </c>
      <c r="D33" s="1">
        <v>0</v>
      </c>
      <c r="E33" s="1">
        <v>0</v>
      </c>
      <c r="F33" s="1">
        <v>0</v>
      </c>
    </row>
    <row r="34" spans="1:6">
      <c r="A34" s="150"/>
      <c r="B34" s="152"/>
      <c r="C34" s="1">
        <v>2011</v>
      </c>
      <c r="D34" s="1">
        <v>1</v>
      </c>
      <c r="E34" s="1">
        <v>0</v>
      </c>
      <c r="F34" s="1">
        <v>1</v>
      </c>
    </row>
    <row r="35" spans="1:6">
      <c r="A35" s="151"/>
      <c r="B35" s="152"/>
      <c r="C35" s="1">
        <v>2012</v>
      </c>
      <c r="D35" s="1">
        <v>1</v>
      </c>
      <c r="E35" s="1">
        <v>0</v>
      </c>
      <c r="F35" s="1">
        <v>1</v>
      </c>
    </row>
    <row r="36" spans="1:6">
      <c r="A36" s="149">
        <v>12</v>
      </c>
      <c r="B36" s="152" t="s">
        <v>36</v>
      </c>
      <c r="C36" s="1">
        <v>2010</v>
      </c>
      <c r="D36" s="1">
        <v>3</v>
      </c>
      <c r="E36" s="1">
        <v>0</v>
      </c>
      <c r="F36" s="1">
        <v>3</v>
      </c>
    </row>
    <row r="37" spans="1:6">
      <c r="A37" s="150"/>
      <c r="B37" s="152"/>
      <c r="C37" s="1">
        <v>2011</v>
      </c>
      <c r="D37" s="1">
        <v>7</v>
      </c>
      <c r="E37" s="1">
        <v>0</v>
      </c>
      <c r="F37" s="1">
        <v>7</v>
      </c>
    </row>
    <row r="38" spans="1:6">
      <c r="A38" s="151"/>
      <c r="B38" s="152"/>
      <c r="C38" s="1">
        <v>2012</v>
      </c>
      <c r="D38" s="1">
        <v>1</v>
      </c>
      <c r="E38" s="1">
        <v>0</v>
      </c>
      <c r="F38" s="1">
        <v>1</v>
      </c>
    </row>
    <row r="39" spans="1:6">
      <c r="A39" s="149">
        <v>13</v>
      </c>
      <c r="B39" s="152" t="s">
        <v>37</v>
      </c>
      <c r="C39" s="1">
        <v>2010</v>
      </c>
      <c r="D39" s="1">
        <v>3</v>
      </c>
      <c r="E39" s="1">
        <v>0</v>
      </c>
      <c r="F39" s="1">
        <v>3</v>
      </c>
    </row>
    <row r="40" spans="1:6">
      <c r="A40" s="150"/>
      <c r="B40" s="152"/>
      <c r="C40" s="1">
        <v>2011</v>
      </c>
      <c r="D40" s="1">
        <v>1</v>
      </c>
      <c r="E40" s="1">
        <v>0</v>
      </c>
      <c r="F40" s="1">
        <v>1</v>
      </c>
    </row>
    <row r="41" spans="1:6">
      <c r="A41" s="151"/>
      <c r="B41" s="152"/>
      <c r="C41" s="1">
        <v>2012</v>
      </c>
      <c r="D41" s="1">
        <v>3</v>
      </c>
      <c r="E41" s="1">
        <v>0</v>
      </c>
      <c r="F41" s="1">
        <v>4</v>
      </c>
    </row>
    <row r="42" spans="1:6">
      <c r="A42" s="149">
        <v>14</v>
      </c>
      <c r="B42" s="152" t="s">
        <v>38</v>
      </c>
      <c r="C42" s="1">
        <v>2010</v>
      </c>
      <c r="D42" s="1">
        <v>1</v>
      </c>
      <c r="E42" s="1">
        <v>0</v>
      </c>
      <c r="F42" s="1">
        <v>1</v>
      </c>
    </row>
    <row r="43" spans="1:6">
      <c r="A43" s="150"/>
      <c r="B43" s="152"/>
      <c r="C43" s="1">
        <v>2011</v>
      </c>
      <c r="D43" s="1">
        <v>5</v>
      </c>
      <c r="E43" s="1">
        <v>0</v>
      </c>
      <c r="F43" s="1">
        <v>6</v>
      </c>
    </row>
    <row r="44" spans="1:6">
      <c r="A44" s="151"/>
      <c r="B44" s="152"/>
      <c r="C44" s="1">
        <v>2012</v>
      </c>
      <c r="D44" s="1">
        <v>2</v>
      </c>
      <c r="E44" s="1">
        <v>1</v>
      </c>
      <c r="F44" s="1">
        <v>1</v>
      </c>
    </row>
    <row r="45" spans="1:6">
      <c r="A45" s="149">
        <v>15</v>
      </c>
      <c r="B45" s="152" t="s">
        <v>39</v>
      </c>
      <c r="C45" s="1">
        <v>2010</v>
      </c>
      <c r="D45" s="1">
        <v>1</v>
      </c>
      <c r="E45" s="1">
        <v>0</v>
      </c>
      <c r="F45" s="1">
        <v>2</v>
      </c>
    </row>
    <row r="46" spans="1:6">
      <c r="A46" s="150"/>
      <c r="B46" s="152"/>
      <c r="C46" s="1">
        <v>2011</v>
      </c>
      <c r="D46" s="1">
        <v>2</v>
      </c>
      <c r="E46" s="1">
        <v>1</v>
      </c>
      <c r="F46" s="1">
        <v>1</v>
      </c>
    </row>
    <row r="47" spans="1:6">
      <c r="A47" s="151"/>
      <c r="B47" s="152"/>
      <c r="C47" s="1">
        <v>2012</v>
      </c>
      <c r="D47" s="1">
        <v>1</v>
      </c>
      <c r="E47" s="1">
        <v>0</v>
      </c>
      <c r="F47" s="1">
        <v>1</v>
      </c>
    </row>
    <row r="48" spans="1:6">
      <c r="A48" s="149">
        <v>16</v>
      </c>
      <c r="B48" s="152" t="s">
        <v>40</v>
      </c>
      <c r="C48" s="1">
        <v>2010</v>
      </c>
      <c r="D48" s="1">
        <v>1</v>
      </c>
      <c r="E48" s="1">
        <v>0</v>
      </c>
      <c r="F48" s="1">
        <v>4</v>
      </c>
    </row>
    <row r="49" spans="1:6">
      <c r="A49" s="150"/>
      <c r="B49" s="152"/>
      <c r="C49" s="1">
        <v>2011</v>
      </c>
      <c r="D49" s="1">
        <v>2</v>
      </c>
      <c r="E49" s="1">
        <v>0</v>
      </c>
      <c r="F49" s="1">
        <v>4</v>
      </c>
    </row>
    <row r="50" spans="1:6">
      <c r="A50" s="151"/>
      <c r="B50" s="152"/>
      <c r="C50" s="1">
        <v>2012</v>
      </c>
      <c r="D50" s="1">
        <v>1</v>
      </c>
      <c r="E50" s="1">
        <v>0</v>
      </c>
      <c r="F50" s="1">
        <v>3</v>
      </c>
    </row>
    <row r="51" spans="1:6">
      <c r="A51" s="149">
        <v>17</v>
      </c>
      <c r="B51" s="152" t="s">
        <v>41</v>
      </c>
      <c r="C51" s="1">
        <v>2010</v>
      </c>
      <c r="D51" s="1">
        <v>173</v>
      </c>
      <c r="E51" s="1">
        <v>14</v>
      </c>
      <c r="F51" s="1">
        <v>275</v>
      </c>
    </row>
    <row r="52" spans="1:6">
      <c r="A52" s="150"/>
      <c r="B52" s="152"/>
      <c r="C52" s="1">
        <v>2011</v>
      </c>
      <c r="D52" s="1">
        <v>175</v>
      </c>
      <c r="E52" s="1">
        <v>8</v>
      </c>
      <c r="F52" s="1">
        <v>232</v>
      </c>
    </row>
    <row r="53" spans="1:6">
      <c r="A53" s="151"/>
      <c r="B53" s="152"/>
      <c r="C53" s="1">
        <v>2012</v>
      </c>
      <c r="D53" s="1">
        <v>224</v>
      </c>
      <c r="E53" s="1">
        <v>21</v>
      </c>
      <c r="F53" s="1">
        <v>296</v>
      </c>
    </row>
    <row r="54" spans="1:6">
      <c r="A54" s="149">
        <v>18</v>
      </c>
      <c r="B54" s="152" t="s">
        <v>42</v>
      </c>
      <c r="C54" s="1">
        <v>2010</v>
      </c>
      <c r="D54" s="1">
        <v>37</v>
      </c>
      <c r="E54" s="1">
        <v>3</v>
      </c>
      <c r="F54" s="1">
        <v>77</v>
      </c>
    </row>
    <row r="55" spans="1:6">
      <c r="A55" s="150"/>
      <c r="B55" s="152"/>
      <c r="C55" s="1">
        <v>2011</v>
      </c>
      <c r="D55" s="1">
        <v>96</v>
      </c>
      <c r="E55" s="1">
        <v>2</v>
      </c>
      <c r="F55" s="1">
        <v>139</v>
      </c>
    </row>
    <row r="56" spans="1:6">
      <c r="A56" s="151"/>
      <c r="B56" s="152"/>
      <c r="C56" s="1">
        <v>2012</v>
      </c>
      <c r="D56" s="1">
        <v>58</v>
      </c>
      <c r="E56" s="1">
        <v>3</v>
      </c>
      <c r="F56" s="1">
        <v>80</v>
      </c>
    </row>
    <row r="57" spans="1:6">
      <c r="A57" s="149">
        <v>19</v>
      </c>
      <c r="B57" s="152" t="s">
        <v>43</v>
      </c>
      <c r="C57" s="1">
        <v>2010</v>
      </c>
      <c r="D57" s="1">
        <v>893</v>
      </c>
      <c r="E57" s="1">
        <v>52</v>
      </c>
      <c r="F57" s="1">
        <v>998</v>
      </c>
    </row>
    <row r="58" spans="1:6">
      <c r="A58" s="150"/>
      <c r="B58" s="152"/>
      <c r="C58" s="1">
        <v>2011</v>
      </c>
      <c r="D58" s="1">
        <v>744</v>
      </c>
      <c r="E58" s="1">
        <v>45</v>
      </c>
      <c r="F58" s="1">
        <v>868</v>
      </c>
    </row>
    <row r="59" spans="1:6">
      <c r="A59" s="151"/>
      <c r="B59" s="152"/>
      <c r="C59" s="1">
        <v>2012</v>
      </c>
      <c r="D59" s="1">
        <v>723</v>
      </c>
      <c r="E59" s="1">
        <v>55</v>
      </c>
      <c r="F59" s="1">
        <v>863</v>
      </c>
    </row>
    <row r="60" spans="1:6">
      <c r="A60" s="1"/>
      <c r="B60" s="9" t="s">
        <v>0</v>
      </c>
      <c r="C60" s="1">
        <v>2010</v>
      </c>
      <c r="D60" s="1">
        <f t="shared" ref="D60:F60" si="0">SUM(D3,D6,D9,D12,D15,D18,D21,D24,D27,D30,D33,D36,D39,D42,D45,D48,D51,D54,D57)</f>
        <v>4186</v>
      </c>
      <c r="E60" s="1">
        <f t="shared" si="0"/>
        <v>485</v>
      </c>
      <c r="F60" s="1">
        <f t="shared" si="0"/>
        <v>6208</v>
      </c>
    </row>
    <row r="61" spans="1:6">
      <c r="A61" s="1"/>
      <c r="B61" s="9" t="s">
        <v>0</v>
      </c>
      <c r="C61" s="1">
        <v>2011</v>
      </c>
      <c r="D61" s="1">
        <f t="shared" ref="D61:F61" si="1">SUM(D4,D7,D10,D13,D16,D19,D22,D25,D28,D31,D34,D37,D40,D43,D46,D49,D52,D55,D58)</f>
        <v>3729</v>
      </c>
      <c r="E61" s="1">
        <f t="shared" si="1"/>
        <v>377</v>
      </c>
      <c r="F61" s="1">
        <f t="shared" si="1"/>
        <v>5542</v>
      </c>
    </row>
    <row r="62" spans="1:6">
      <c r="A62" s="1"/>
      <c r="B62" s="9" t="s">
        <v>0</v>
      </c>
      <c r="C62" s="1">
        <v>2012</v>
      </c>
      <c r="D62" s="1">
        <f>SUM(D5,D8,D11,D14,D17,D20,D23,D26,D29,D32,D35,D38,D41,D44,D47,D50,D53,D56,D59)</f>
        <v>4374</v>
      </c>
      <c r="E62" s="1">
        <f>SUM(E5,E8,E11,E14,E17,E20,E23,E26,E29,E32,E35,E38,E41,E44,E47,E50,E53,E56,E59)</f>
        <v>438</v>
      </c>
      <c r="F62" s="1">
        <f>SUM(F5,F8,F11,F14,F17,F20,F23,F26,F29,F32,F35,F38,F41,F44,F47,F50,F53,F56,F59)</f>
        <v>6300</v>
      </c>
    </row>
  </sheetData>
  <mergeCells count="39">
    <mergeCell ref="A57:A59"/>
    <mergeCell ref="B57:B59"/>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9:A11"/>
    <mergeCell ref="B9:B11"/>
    <mergeCell ref="A1:G1"/>
    <mergeCell ref="A3:A5"/>
    <mergeCell ref="B3:B5"/>
    <mergeCell ref="A6:A8"/>
    <mergeCell ref="B6:B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sqref="A1:XFD1048576"/>
    </sheetView>
  </sheetViews>
  <sheetFormatPr defaultRowHeight="15"/>
  <cols>
    <col min="1" max="1" width="7.28515625" customWidth="1"/>
    <col min="2" max="2" width="45" customWidth="1"/>
    <col min="3" max="3" width="10.28515625" customWidth="1"/>
    <col min="4" max="4" width="18.140625" customWidth="1"/>
    <col min="5" max="5" width="14.28515625" customWidth="1"/>
    <col min="6" max="6" width="16.140625" customWidth="1"/>
    <col min="7" max="7" width="6" customWidth="1"/>
  </cols>
  <sheetData>
    <row r="1" spans="1:7" ht="68.25" customHeight="1">
      <c r="A1" s="153" t="s">
        <v>46</v>
      </c>
      <c r="B1" s="153"/>
      <c r="C1" s="153"/>
      <c r="D1" s="153"/>
      <c r="E1" s="153"/>
      <c r="F1" s="153"/>
      <c r="G1" s="153"/>
    </row>
    <row r="2" spans="1:7" ht="60">
      <c r="D2" s="11" t="s">
        <v>44</v>
      </c>
      <c r="E2" s="12" t="s">
        <v>16</v>
      </c>
      <c r="F2" s="12" t="s">
        <v>45</v>
      </c>
    </row>
    <row r="3" spans="1:7">
      <c r="A3" s="149">
        <v>1</v>
      </c>
      <c r="B3" s="152" t="s">
        <v>25</v>
      </c>
      <c r="C3" s="1">
        <v>2013</v>
      </c>
      <c r="D3" s="1">
        <v>207</v>
      </c>
      <c r="E3" s="1">
        <v>24</v>
      </c>
      <c r="F3" s="1">
        <v>303</v>
      </c>
    </row>
    <row r="4" spans="1:7">
      <c r="A4" s="151"/>
      <c r="B4" s="152"/>
      <c r="C4" s="1">
        <v>2014</v>
      </c>
      <c r="D4" s="1">
        <v>262</v>
      </c>
      <c r="E4" s="1">
        <v>16</v>
      </c>
      <c r="F4" s="1">
        <v>394</v>
      </c>
    </row>
    <row r="5" spans="1:7">
      <c r="A5" s="149">
        <v>2</v>
      </c>
      <c r="B5" s="152" t="s">
        <v>26</v>
      </c>
      <c r="C5" s="1">
        <v>2013</v>
      </c>
      <c r="D5" s="1">
        <v>1278</v>
      </c>
      <c r="E5" s="1">
        <v>105</v>
      </c>
      <c r="F5" s="1">
        <v>1812</v>
      </c>
    </row>
    <row r="6" spans="1:7">
      <c r="A6" s="151"/>
      <c r="B6" s="152"/>
      <c r="C6" s="1">
        <v>2014</v>
      </c>
      <c r="D6" s="1">
        <v>1391</v>
      </c>
      <c r="E6" s="1">
        <v>119</v>
      </c>
      <c r="F6" s="1">
        <v>1922</v>
      </c>
    </row>
    <row r="7" spans="1:7">
      <c r="A7" s="149">
        <v>3</v>
      </c>
      <c r="B7" s="152" t="s">
        <v>27</v>
      </c>
      <c r="C7" s="1">
        <v>2013</v>
      </c>
      <c r="D7" s="1">
        <v>280</v>
      </c>
      <c r="E7" s="1">
        <v>54</v>
      </c>
      <c r="F7" s="1">
        <v>626</v>
      </c>
    </row>
    <row r="8" spans="1:7">
      <c r="A8" s="151"/>
      <c r="B8" s="152"/>
      <c r="C8" s="1">
        <v>2014</v>
      </c>
      <c r="D8" s="1">
        <v>323</v>
      </c>
      <c r="E8" s="1">
        <v>48</v>
      </c>
      <c r="F8" s="1">
        <v>731</v>
      </c>
    </row>
    <row r="9" spans="1:7">
      <c r="A9" s="149">
        <v>4</v>
      </c>
      <c r="B9" s="152" t="s">
        <v>28</v>
      </c>
      <c r="C9" s="1">
        <v>2013</v>
      </c>
      <c r="D9" s="1">
        <v>168</v>
      </c>
      <c r="E9" s="1">
        <v>16</v>
      </c>
      <c r="F9" s="1">
        <v>184</v>
      </c>
    </row>
    <row r="10" spans="1:7">
      <c r="A10" s="151"/>
      <c r="B10" s="152"/>
      <c r="C10" s="1">
        <v>2014</v>
      </c>
      <c r="D10" s="1">
        <v>189</v>
      </c>
      <c r="E10" s="1">
        <v>29</v>
      </c>
      <c r="F10" s="1">
        <v>213</v>
      </c>
    </row>
    <row r="11" spans="1:7">
      <c r="A11" s="149">
        <v>5</v>
      </c>
      <c r="B11" s="152" t="s">
        <v>29</v>
      </c>
      <c r="C11" s="1">
        <v>2013</v>
      </c>
      <c r="D11" s="1">
        <v>959</v>
      </c>
      <c r="E11" s="1">
        <v>50</v>
      </c>
      <c r="F11" s="1">
        <v>1370</v>
      </c>
    </row>
    <row r="12" spans="1:7">
      <c r="A12" s="151"/>
      <c r="B12" s="152"/>
      <c r="C12" s="1">
        <v>2014</v>
      </c>
      <c r="D12" s="1">
        <v>1540</v>
      </c>
      <c r="E12" s="1">
        <v>103</v>
      </c>
      <c r="F12" s="1">
        <v>2151</v>
      </c>
    </row>
    <row r="13" spans="1:7">
      <c r="A13" s="149">
        <v>6</v>
      </c>
      <c r="B13" s="152" t="s">
        <v>30</v>
      </c>
      <c r="C13" s="1">
        <v>2013</v>
      </c>
      <c r="D13" s="1">
        <v>72</v>
      </c>
      <c r="E13" s="1">
        <v>1</v>
      </c>
      <c r="F13" s="1">
        <v>119</v>
      </c>
    </row>
    <row r="14" spans="1:7">
      <c r="A14" s="151"/>
      <c r="B14" s="152"/>
      <c r="C14" s="1">
        <v>2014</v>
      </c>
      <c r="D14" s="1">
        <v>87</v>
      </c>
      <c r="E14" s="1">
        <v>1</v>
      </c>
      <c r="F14" s="1">
        <v>143</v>
      </c>
    </row>
    <row r="15" spans="1:7">
      <c r="A15" s="149">
        <v>7</v>
      </c>
      <c r="B15" s="154" t="s">
        <v>31</v>
      </c>
      <c r="C15" s="1">
        <v>2013</v>
      </c>
      <c r="D15" s="1">
        <v>175</v>
      </c>
      <c r="E15" s="1">
        <v>5</v>
      </c>
      <c r="F15" s="1">
        <v>259</v>
      </c>
    </row>
    <row r="16" spans="1:7">
      <c r="A16" s="151"/>
      <c r="B16" s="154"/>
      <c r="C16" s="1">
        <v>2014</v>
      </c>
      <c r="D16" s="1">
        <v>190</v>
      </c>
      <c r="E16" s="1">
        <v>5</v>
      </c>
      <c r="F16" s="1">
        <v>277</v>
      </c>
    </row>
    <row r="17" spans="1:6">
      <c r="A17" s="149">
        <v>8</v>
      </c>
      <c r="B17" s="152" t="s">
        <v>32</v>
      </c>
      <c r="C17" s="1">
        <v>2013</v>
      </c>
      <c r="D17" s="1">
        <v>27</v>
      </c>
      <c r="E17" s="1">
        <v>1</v>
      </c>
      <c r="F17" s="1">
        <v>34</v>
      </c>
    </row>
    <row r="18" spans="1:6">
      <c r="A18" s="151"/>
      <c r="B18" s="152"/>
      <c r="C18" s="1">
        <v>2014</v>
      </c>
      <c r="D18" s="1">
        <v>25</v>
      </c>
      <c r="E18" s="1">
        <v>1</v>
      </c>
      <c r="F18" s="1">
        <v>26</v>
      </c>
    </row>
    <row r="19" spans="1:6">
      <c r="A19" s="149">
        <v>9</v>
      </c>
      <c r="B19" s="152" t="s">
        <v>33</v>
      </c>
      <c r="C19" s="1">
        <v>2013</v>
      </c>
      <c r="D19" s="1">
        <v>2</v>
      </c>
      <c r="E19" s="1">
        <v>0</v>
      </c>
      <c r="F19" s="1">
        <v>5</v>
      </c>
    </row>
    <row r="20" spans="1:6">
      <c r="A20" s="151"/>
      <c r="B20" s="152"/>
      <c r="C20" s="1">
        <v>2014</v>
      </c>
      <c r="D20" s="1">
        <v>6</v>
      </c>
      <c r="E20" s="1">
        <v>0</v>
      </c>
      <c r="F20" s="1">
        <v>15</v>
      </c>
    </row>
    <row r="21" spans="1:6">
      <c r="A21" s="149">
        <v>10</v>
      </c>
      <c r="B21" s="152" t="s">
        <v>34</v>
      </c>
      <c r="C21" s="1">
        <v>2013</v>
      </c>
      <c r="D21" s="1">
        <v>1</v>
      </c>
      <c r="E21" s="1">
        <v>0</v>
      </c>
      <c r="F21" s="1">
        <v>3</v>
      </c>
    </row>
    <row r="22" spans="1:6">
      <c r="A22" s="151"/>
      <c r="B22" s="152"/>
      <c r="C22" s="1">
        <v>2014</v>
      </c>
      <c r="D22" s="1">
        <v>1</v>
      </c>
      <c r="E22" s="1">
        <v>0</v>
      </c>
      <c r="F22" s="1">
        <v>1</v>
      </c>
    </row>
    <row r="23" spans="1:6">
      <c r="A23" s="149">
        <v>11</v>
      </c>
      <c r="B23" s="152" t="s">
        <v>35</v>
      </c>
      <c r="C23" s="1">
        <v>2013</v>
      </c>
      <c r="D23" s="1"/>
      <c r="E23" s="1"/>
      <c r="F23" s="1"/>
    </row>
    <row r="24" spans="1:6">
      <c r="A24" s="151"/>
      <c r="B24" s="152"/>
      <c r="C24" s="1">
        <v>2014</v>
      </c>
      <c r="D24" s="1">
        <v>0</v>
      </c>
      <c r="E24" s="1">
        <v>0</v>
      </c>
      <c r="F24" s="1">
        <v>0</v>
      </c>
    </row>
    <row r="25" spans="1:6">
      <c r="A25" s="149">
        <v>12</v>
      </c>
      <c r="B25" s="152" t="s">
        <v>36</v>
      </c>
      <c r="C25" s="1">
        <v>2013</v>
      </c>
      <c r="D25" s="1"/>
      <c r="E25" s="1"/>
      <c r="F25" s="1"/>
    </row>
    <row r="26" spans="1:6">
      <c r="A26" s="151"/>
      <c r="B26" s="152"/>
      <c r="C26" s="1">
        <v>2014</v>
      </c>
      <c r="D26" s="1">
        <v>2</v>
      </c>
      <c r="E26" s="1">
        <v>0</v>
      </c>
      <c r="F26" s="1">
        <v>2</v>
      </c>
    </row>
    <row r="27" spans="1:6">
      <c r="A27" s="149">
        <v>13</v>
      </c>
      <c r="B27" s="152" t="s">
        <v>37</v>
      </c>
      <c r="C27" s="1">
        <v>2013</v>
      </c>
      <c r="D27" s="1"/>
      <c r="E27" s="1">
        <v>0</v>
      </c>
      <c r="F27" s="1"/>
    </row>
    <row r="28" spans="1:6">
      <c r="A28" s="151"/>
      <c r="B28" s="152"/>
      <c r="C28" s="1">
        <v>2014</v>
      </c>
      <c r="D28" s="1">
        <v>0</v>
      </c>
      <c r="E28" s="1">
        <v>0</v>
      </c>
      <c r="F28" s="1">
        <v>0</v>
      </c>
    </row>
    <row r="29" spans="1:6">
      <c r="A29" s="149">
        <v>14</v>
      </c>
      <c r="B29" s="152" t="s">
        <v>38</v>
      </c>
      <c r="C29" s="1">
        <v>2013</v>
      </c>
      <c r="D29" s="1">
        <v>14</v>
      </c>
      <c r="E29" s="1">
        <v>2</v>
      </c>
      <c r="F29" s="1">
        <v>19</v>
      </c>
    </row>
    <row r="30" spans="1:6">
      <c r="A30" s="151"/>
      <c r="B30" s="152"/>
      <c r="C30" s="1">
        <v>2014</v>
      </c>
      <c r="D30" s="1">
        <v>0</v>
      </c>
      <c r="E30" s="1">
        <v>0</v>
      </c>
      <c r="F30" s="1">
        <v>0</v>
      </c>
    </row>
    <row r="31" spans="1:6">
      <c r="A31" s="149">
        <v>15</v>
      </c>
      <c r="B31" s="152" t="s">
        <v>39</v>
      </c>
      <c r="C31" s="1">
        <v>2013</v>
      </c>
      <c r="D31" s="1">
        <v>0</v>
      </c>
      <c r="E31" s="1">
        <v>0</v>
      </c>
      <c r="F31" s="1">
        <v>0</v>
      </c>
    </row>
    <row r="32" spans="1:6">
      <c r="A32" s="151"/>
      <c r="B32" s="152"/>
      <c r="C32" s="1">
        <v>2014</v>
      </c>
      <c r="D32" s="1">
        <v>1</v>
      </c>
      <c r="E32" s="1">
        <v>0</v>
      </c>
      <c r="F32" s="1">
        <v>1</v>
      </c>
    </row>
    <row r="33" spans="1:6">
      <c r="A33" s="149">
        <v>16</v>
      </c>
      <c r="B33" s="152" t="s">
        <v>40</v>
      </c>
      <c r="C33" s="1">
        <v>2013</v>
      </c>
      <c r="D33" s="1">
        <v>0</v>
      </c>
      <c r="E33" s="1"/>
      <c r="F33" s="1">
        <v>0</v>
      </c>
    </row>
    <row r="34" spans="1:6">
      <c r="A34" s="151"/>
      <c r="B34" s="152"/>
      <c r="C34" s="1">
        <v>2014</v>
      </c>
      <c r="D34" s="1">
        <v>0</v>
      </c>
      <c r="E34" s="1">
        <v>0</v>
      </c>
      <c r="F34" s="1">
        <v>0</v>
      </c>
    </row>
    <row r="35" spans="1:6">
      <c r="A35" s="149">
        <v>17</v>
      </c>
      <c r="B35" s="152" t="s">
        <v>41</v>
      </c>
      <c r="C35" s="1">
        <v>2013</v>
      </c>
      <c r="D35" s="1">
        <v>221</v>
      </c>
      <c r="E35" s="1">
        <v>12</v>
      </c>
      <c r="F35" s="1">
        <v>285</v>
      </c>
    </row>
    <row r="36" spans="1:6">
      <c r="A36" s="151"/>
      <c r="B36" s="152"/>
      <c r="C36" s="1">
        <v>2014</v>
      </c>
      <c r="D36" s="1">
        <v>267</v>
      </c>
      <c r="E36" s="1">
        <v>8</v>
      </c>
      <c r="F36" s="1">
        <v>393</v>
      </c>
    </row>
    <row r="37" spans="1:6">
      <c r="A37" s="149">
        <v>18</v>
      </c>
      <c r="B37" s="152" t="s">
        <v>42</v>
      </c>
      <c r="C37" s="1">
        <v>2013</v>
      </c>
      <c r="D37" s="1">
        <v>95</v>
      </c>
      <c r="E37" s="1">
        <v>11</v>
      </c>
      <c r="F37" s="1">
        <v>148</v>
      </c>
    </row>
    <row r="38" spans="1:6">
      <c r="A38" s="151"/>
      <c r="B38" s="152"/>
      <c r="C38" s="1">
        <v>2014</v>
      </c>
      <c r="D38" s="1">
        <v>71</v>
      </c>
      <c r="E38" s="1">
        <v>10</v>
      </c>
      <c r="F38" s="1">
        <v>149</v>
      </c>
    </row>
    <row r="39" spans="1:6">
      <c r="A39" s="149">
        <v>19</v>
      </c>
      <c r="B39" s="152" t="s">
        <v>43</v>
      </c>
      <c r="C39" s="1">
        <v>2013</v>
      </c>
      <c r="D39" s="1">
        <v>766</v>
      </c>
      <c r="E39" s="1">
        <v>44</v>
      </c>
      <c r="F39" s="1">
        <v>921</v>
      </c>
    </row>
    <row r="40" spans="1:6">
      <c r="A40" s="151"/>
      <c r="B40" s="152"/>
      <c r="C40" s="1">
        <v>2014</v>
      </c>
      <c r="D40" s="1">
        <v>959</v>
      </c>
      <c r="E40" s="1">
        <v>54</v>
      </c>
      <c r="F40" s="1">
        <v>1137</v>
      </c>
    </row>
    <row r="41" spans="1:6">
      <c r="A41" s="1"/>
      <c r="B41" s="9" t="s">
        <v>0</v>
      </c>
      <c r="C41" s="1">
        <v>2013</v>
      </c>
      <c r="D41" s="1">
        <v>4265</v>
      </c>
      <c r="E41" s="1">
        <v>325</v>
      </c>
      <c r="F41" s="1">
        <v>6088</v>
      </c>
    </row>
    <row r="42" spans="1:6" ht="18">
      <c r="A42" s="1"/>
      <c r="B42" s="10" t="s">
        <v>0</v>
      </c>
      <c r="C42" s="1">
        <v>2014</v>
      </c>
      <c r="D42" s="1">
        <v>5314</v>
      </c>
      <c r="E42" s="1">
        <v>394</v>
      </c>
      <c r="F42" s="1">
        <v>7555</v>
      </c>
    </row>
  </sheetData>
  <mergeCells count="39">
    <mergeCell ref="A31:A32"/>
    <mergeCell ref="A33:A34"/>
    <mergeCell ref="A35:A36"/>
    <mergeCell ref="A37:A38"/>
    <mergeCell ref="A39:A40"/>
    <mergeCell ref="A19:A20"/>
    <mergeCell ref="A21:A22"/>
    <mergeCell ref="A23:A24"/>
    <mergeCell ref="A25:A26"/>
    <mergeCell ref="A27:A28"/>
    <mergeCell ref="A29:A30"/>
    <mergeCell ref="B37:B38"/>
    <mergeCell ref="B39:B40"/>
    <mergeCell ref="A3:A4"/>
    <mergeCell ref="A5:A6"/>
    <mergeCell ref="A7:A8"/>
    <mergeCell ref="A9:A10"/>
    <mergeCell ref="A11:A12"/>
    <mergeCell ref="A13:A14"/>
    <mergeCell ref="A15:A16"/>
    <mergeCell ref="A17:A18"/>
    <mergeCell ref="B25:B26"/>
    <mergeCell ref="B27:B28"/>
    <mergeCell ref="B29:B30"/>
    <mergeCell ref="B31:B32"/>
    <mergeCell ref="B33:B34"/>
    <mergeCell ref="B35:B36"/>
    <mergeCell ref="B13:B14"/>
    <mergeCell ref="B15:B16"/>
    <mergeCell ref="B17:B18"/>
    <mergeCell ref="B19:B20"/>
    <mergeCell ref="B21:B22"/>
    <mergeCell ref="B23:B24"/>
    <mergeCell ref="B11:B12"/>
    <mergeCell ref="A1:G1"/>
    <mergeCell ref="B3:B4"/>
    <mergeCell ref="B5:B6"/>
    <mergeCell ref="B7:B8"/>
    <mergeCell ref="B9:B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K17" sqref="K17"/>
    </sheetView>
  </sheetViews>
  <sheetFormatPr defaultRowHeight="15"/>
  <cols>
    <col min="2" max="2" width="43" customWidth="1"/>
    <col min="4" max="4" width="21.7109375" customWidth="1"/>
    <col min="5" max="5" width="13.7109375" customWidth="1"/>
    <col min="6" max="6" width="15.7109375" customWidth="1"/>
    <col min="7" max="7" width="5.5703125" customWidth="1"/>
    <col min="8" max="8" width="9.140625" hidden="1" customWidth="1"/>
  </cols>
  <sheetData>
    <row r="1" spans="1:8" ht="64.5" customHeight="1">
      <c r="B1" s="153" t="s">
        <v>46</v>
      </c>
      <c r="C1" s="153"/>
      <c r="D1" s="153"/>
      <c r="E1" s="153"/>
      <c r="F1" s="153"/>
      <c r="G1" s="153"/>
      <c r="H1" s="153"/>
    </row>
    <row r="2" spans="1:8" ht="60">
      <c r="D2" s="13" t="s">
        <v>44</v>
      </c>
      <c r="E2" s="14" t="s">
        <v>16</v>
      </c>
      <c r="F2" s="14" t="s">
        <v>45</v>
      </c>
    </row>
    <row r="3" spans="1:8">
      <c r="A3" s="149">
        <v>1</v>
      </c>
      <c r="B3" s="152" t="s">
        <v>25</v>
      </c>
      <c r="C3" s="1">
        <v>2015</v>
      </c>
      <c r="D3" s="1">
        <v>229</v>
      </c>
      <c r="E3" s="1">
        <v>50</v>
      </c>
      <c r="F3" s="1">
        <v>353</v>
      </c>
    </row>
    <row r="4" spans="1:8">
      <c r="A4" s="151"/>
      <c r="B4" s="152"/>
      <c r="C4" s="1">
        <v>2016</v>
      </c>
      <c r="D4" s="1">
        <v>260</v>
      </c>
      <c r="E4" s="1">
        <v>40</v>
      </c>
      <c r="F4" s="1">
        <v>375</v>
      </c>
    </row>
    <row r="5" spans="1:8">
      <c r="A5" s="149">
        <v>2</v>
      </c>
      <c r="B5" s="152" t="s">
        <v>26</v>
      </c>
      <c r="C5" s="1">
        <v>2015</v>
      </c>
      <c r="D5" s="1">
        <v>1368</v>
      </c>
      <c r="E5" s="1">
        <v>102</v>
      </c>
      <c r="F5" s="1">
        <v>2009</v>
      </c>
    </row>
    <row r="6" spans="1:8">
      <c r="A6" s="151"/>
      <c r="B6" s="152"/>
      <c r="C6" s="1">
        <v>2016</v>
      </c>
      <c r="D6" s="1">
        <v>1434</v>
      </c>
      <c r="E6" s="1">
        <v>102</v>
      </c>
      <c r="F6" s="1">
        <v>2025</v>
      </c>
    </row>
    <row r="7" spans="1:8">
      <c r="A7" s="149">
        <v>3</v>
      </c>
      <c r="B7" s="152" t="s">
        <v>27</v>
      </c>
      <c r="C7" s="1">
        <v>2015</v>
      </c>
      <c r="D7" s="1">
        <v>327</v>
      </c>
      <c r="E7" s="1">
        <v>57</v>
      </c>
      <c r="F7" s="1">
        <v>726</v>
      </c>
    </row>
    <row r="8" spans="1:8">
      <c r="A8" s="151"/>
      <c r="B8" s="152"/>
      <c r="C8" s="1">
        <v>2016</v>
      </c>
      <c r="D8" s="1">
        <v>297</v>
      </c>
      <c r="E8" s="1">
        <v>74</v>
      </c>
      <c r="F8" s="1">
        <v>644</v>
      </c>
    </row>
    <row r="9" spans="1:8">
      <c r="A9" s="149">
        <v>4</v>
      </c>
      <c r="B9" s="152" t="s">
        <v>28</v>
      </c>
      <c r="C9" s="1">
        <v>2015</v>
      </c>
      <c r="D9" s="1">
        <v>222</v>
      </c>
      <c r="E9" s="1">
        <v>31</v>
      </c>
      <c r="F9" s="1">
        <v>269</v>
      </c>
    </row>
    <row r="10" spans="1:8">
      <c r="A10" s="151"/>
      <c r="B10" s="152"/>
      <c r="C10" s="1">
        <v>2016</v>
      </c>
      <c r="D10" s="1">
        <v>195</v>
      </c>
      <c r="E10" s="1">
        <v>12</v>
      </c>
      <c r="F10" s="1">
        <v>250</v>
      </c>
    </row>
    <row r="11" spans="1:8">
      <c r="A11" s="149">
        <v>5</v>
      </c>
      <c r="B11" s="152" t="s">
        <v>29</v>
      </c>
      <c r="C11" s="1">
        <v>2015</v>
      </c>
      <c r="D11" s="1">
        <v>1766</v>
      </c>
      <c r="E11" s="1">
        <v>94</v>
      </c>
      <c r="F11" s="1">
        <v>2475</v>
      </c>
    </row>
    <row r="12" spans="1:8">
      <c r="A12" s="151"/>
      <c r="B12" s="152"/>
      <c r="C12" s="1">
        <v>2016</v>
      </c>
      <c r="D12" s="1">
        <v>1816</v>
      </c>
      <c r="E12" s="1">
        <v>100</v>
      </c>
      <c r="F12" s="1">
        <v>2592</v>
      </c>
    </row>
    <row r="13" spans="1:8">
      <c r="A13" s="149">
        <v>6</v>
      </c>
      <c r="B13" s="152" t="s">
        <v>30</v>
      </c>
      <c r="C13" s="1">
        <v>2015</v>
      </c>
      <c r="D13" s="1">
        <v>114</v>
      </c>
      <c r="E13" s="1">
        <v>7</v>
      </c>
      <c r="F13" s="1">
        <v>184</v>
      </c>
    </row>
    <row r="14" spans="1:8">
      <c r="A14" s="151"/>
      <c r="B14" s="152"/>
      <c r="C14" s="1">
        <v>2016</v>
      </c>
      <c r="D14" s="1">
        <v>120</v>
      </c>
      <c r="E14" s="1">
        <v>6</v>
      </c>
      <c r="F14" s="1">
        <v>238</v>
      </c>
    </row>
    <row r="15" spans="1:8">
      <c r="A15" s="149">
        <v>7</v>
      </c>
      <c r="B15" s="154" t="s">
        <v>31</v>
      </c>
      <c r="C15" s="1">
        <v>2015</v>
      </c>
      <c r="D15" s="1">
        <v>285</v>
      </c>
      <c r="E15" s="1">
        <v>12</v>
      </c>
      <c r="F15" s="1">
        <v>385</v>
      </c>
    </row>
    <row r="16" spans="1:8">
      <c r="A16" s="151"/>
      <c r="B16" s="154"/>
      <c r="C16" s="1">
        <v>2016</v>
      </c>
      <c r="D16" s="1">
        <v>301</v>
      </c>
      <c r="E16" s="1">
        <v>3</v>
      </c>
      <c r="F16" s="1">
        <v>440</v>
      </c>
    </row>
    <row r="17" spans="1:6">
      <c r="A17" s="149">
        <v>8</v>
      </c>
      <c r="B17" s="152" t="s">
        <v>32</v>
      </c>
      <c r="C17" s="1">
        <v>2015</v>
      </c>
      <c r="D17" s="1">
        <v>44</v>
      </c>
      <c r="E17" s="1">
        <v>6</v>
      </c>
      <c r="F17" s="1">
        <v>41</v>
      </c>
    </row>
    <row r="18" spans="1:6">
      <c r="A18" s="151"/>
      <c r="B18" s="152"/>
      <c r="C18" s="1">
        <v>2016</v>
      </c>
      <c r="D18" s="1">
        <v>58</v>
      </c>
      <c r="E18" s="1">
        <v>2</v>
      </c>
      <c r="F18" s="1">
        <v>60</v>
      </c>
    </row>
    <row r="19" spans="1:6">
      <c r="A19" s="149">
        <v>9</v>
      </c>
      <c r="B19" s="152" t="s">
        <v>33</v>
      </c>
      <c r="C19" s="1">
        <v>2015</v>
      </c>
      <c r="D19" s="1">
        <v>3</v>
      </c>
      <c r="E19" s="1">
        <v>2</v>
      </c>
      <c r="F19" s="1">
        <v>5</v>
      </c>
    </row>
    <row r="20" spans="1:6">
      <c r="A20" s="151"/>
      <c r="B20" s="152"/>
      <c r="C20" s="1">
        <v>2016</v>
      </c>
      <c r="D20" s="1">
        <v>4</v>
      </c>
      <c r="E20" s="1">
        <v>1</v>
      </c>
      <c r="F20" s="1">
        <v>4</v>
      </c>
    </row>
    <row r="21" spans="1:6">
      <c r="A21" s="149">
        <v>10</v>
      </c>
      <c r="B21" s="152" t="s">
        <v>34</v>
      </c>
      <c r="C21" s="1">
        <v>2015</v>
      </c>
      <c r="D21" s="1">
        <v>5</v>
      </c>
      <c r="E21" s="1">
        <v>0</v>
      </c>
      <c r="F21" s="1">
        <v>9</v>
      </c>
    </row>
    <row r="22" spans="1:6">
      <c r="A22" s="151"/>
      <c r="B22" s="152"/>
      <c r="C22" s="1">
        <v>2016</v>
      </c>
      <c r="D22" s="1">
        <v>2</v>
      </c>
      <c r="E22" s="1">
        <v>0</v>
      </c>
      <c r="F22" s="1">
        <v>2</v>
      </c>
    </row>
    <row r="23" spans="1:6">
      <c r="A23" s="149">
        <v>11</v>
      </c>
      <c r="B23" s="152" t="s">
        <v>35</v>
      </c>
      <c r="C23" s="1">
        <v>2015</v>
      </c>
      <c r="D23" s="1"/>
      <c r="E23" s="1"/>
      <c r="F23" s="1"/>
    </row>
    <row r="24" spans="1:6">
      <c r="A24" s="151"/>
      <c r="B24" s="152"/>
      <c r="C24" s="1">
        <v>2016</v>
      </c>
      <c r="D24" s="1">
        <v>0</v>
      </c>
      <c r="E24" s="1">
        <v>0</v>
      </c>
      <c r="F24" s="1">
        <v>0</v>
      </c>
    </row>
    <row r="25" spans="1:6">
      <c r="A25" s="149">
        <v>12</v>
      </c>
      <c r="B25" s="152" t="s">
        <v>36</v>
      </c>
      <c r="C25" s="1">
        <v>2015</v>
      </c>
      <c r="D25" s="1">
        <v>4</v>
      </c>
      <c r="E25" s="1"/>
      <c r="F25" s="1">
        <v>12</v>
      </c>
    </row>
    <row r="26" spans="1:6">
      <c r="A26" s="151"/>
      <c r="B26" s="152"/>
      <c r="C26" s="1">
        <v>2016</v>
      </c>
      <c r="D26" s="1">
        <v>5</v>
      </c>
      <c r="E26" s="1">
        <v>0</v>
      </c>
      <c r="F26" s="1">
        <v>5</v>
      </c>
    </row>
    <row r="27" spans="1:6">
      <c r="A27" s="149">
        <v>13</v>
      </c>
      <c r="B27" s="152" t="s">
        <v>37</v>
      </c>
      <c r="C27" s="1">
        <v>2015</v>
      </c>
      <c r="D27" s="1">
        <v>2</v>
      </c>
      <c r="E27" s="1">
        <v>0</v>
      </c>
      <c r="F27" s="1">
        <v>2</v>
      </c>
    </row>
    <row r="28" spans="1:6">
      <c r="A28" s="151"/>
      <c r="B28" s="152"/>
      <c r="C28" s="1">
        <v>2016</v>
      </c>
      <c r="D28" s="1">
        <v>5</v>
      </c>
      <c r="E28" s="1">
        <v>0</v>
      </c>
      <c r="F28" s="1">
        <v>5</v>
      </c>
    </row>
    <row r="29" spans="1:6">
      <c r="A29" s="149">
        <v>14</v>
      </c>
      <c r="B29" s="152" t="s">
        <v>38</v>
      </c>
      <c r="C29" s="1">
        <v>2015</v>
      </c>
      <c r="D29" s="1">
        <v>15</v>
      </c>
      <c r="E29" s="1">
        <v>0</v>
      </c>
      <c r="F29" s="1">
        <v>23</v>
      </c>
    </row>
    <row r="30" spans="1:6">
      <c r="A30" s="151"/>
      <c r="B30" s="152"/>
      <c r="C30" s="1">
        <v>2016</v>
      </c>
      <c r="D30" s="1">
        <v>4</v>
      </c>
      <c r="E30" s="1">
        <v>1</v>
      </c>
      <c r="F30" s="1">
        <v>16</v>
      </c>
    </row>
    <row r="31" spans="1:6">
      <c r="A31" s="149">
        <v>15</v>
      </c>
      <c r="B31" s="152" t="s">
        <v>39</v>
      </c>
      <c r="C31" s="1">
        <v>2015</v>
      </c>
      <c r="D31" s="1">
        <v>2</v>
      </c>
      <c r="E31" s="1">
        <v>1</v>
      </c>
      <c r="F31" s="1">
        <v>5</v>
      </c>
    </row>
    <row r="32" spans="1:6">
      <c r="A32" s="151"/>
      <c r="B32" s="152"/>
      <c r="C32" s="1">
        <v>2016</v>
      </c>
      <c r="D32" s="1">
        <v>0</v>
      </c>
      <c r="E32" s="1">
        <v>0</v>
      </c>
      <c r="F32" s="1">
        <v>0</v>
      </c>
    </row>
    <row r="33" spans="1:6">
      <c r="A33" s="149">
        <v>16</v>
      </c>
      <c r="B33" s="152" t="s">
        <v>40</v>
      </c>
      <c r="C33" s="1">
        <v>2015</v>
      </c>
      <c r="D33" s="1">
        <v>0</v>
      </c>
      <c r="E33" s="1"/>
      <c r="F33" s="1">
        <v>0</v>
      </c>
    </row>
    <row r="34" spans="1:6">
      <c r="A34" s="151"/>
      <c r="B34" s="152"/>
      <c r="C34" s="1">
        <v>2016</v>
      </c>
      <c r="D34" s="1">
        <v>0</v>
      </c>
      <c r="E34" s="1">
        <v>0</v>
      </c>
      <c r="F34" s="1">
        <v>0</v>
      </c>
    </row>
    <row r="35" spans="1:6">
      <c r="A35" s="149">
        <v>17</v>
      </c>
      <c r="B35" s="152" t="s">
        <v>41</v>
      </c>
      <c r="C35" s="1">
        <v>2015</v>
      </c>
      <c r="D35" s="1">
        <v>232</v>
      </c>
      <c r="E35" s="1">
        <v>8</v>
      </c>
      <c r="F35" s="1">
        <v>337</v>
      </c>
    </row>
    <row r="36" spans="1:6">
      <c r="A36" s="151"/>
      <c r="B36" s="152"/>
      <c r="C36" s="1">
        <v>2016</v>
      </c>
      <c r="D36" s="1">
        <v>408</v>
      </c>
      <c r="E36" s="1">
        <v>15</v>
      </c>
      <c r="F36" s="1">
        <v>622</v>
      </c>
    </row>
    <row r="37" spans="1:6">
      <c r="A37" s="149">
        <v>18</v>
      </c>
      <c r="B37" s="152" t="s">
        <v>42</v>
      </c>
      <c r="C37" s="1">
        <v>2015</v>
      </c>
      <c r="D37" s="1">
        <v>79</v>
      </c>
      <c r="E37" s="1">
        <v>14</v>
      </c>
      <c r="F37" s="1">
        <v>141</v>
      </c>
    </row>
    <row r="38" spans="1:6">
      <c r="A38" s="151"/>
      <c r="B38" s="152"/>
      <c r="C38" s="1">
        <v>2016</v>
      </c>
      <c r="D38" s="1">
        <v>121</v>
      </c>
      <c r="E38" s="1">
        <v>23</v>
      </c>
      <c r="F38" s="1">
        <v>218</v>
      </c>
    </row>
    <row r="39" spans="1:6">
      <c r="A39" s="149">
        <v>19</v>
      </c>
      <c r="B39" s="152" t="s">
        <v>43</v>
      </c>
      <c r="C39" s="1">
        <v>2015</v>
      </c>
      <c r="D39" s="1">
        <v>975</v>
      </c>
      <c r="E39" s="1">
        <v>50</v>
      </c>
      <c r="F39" s="1">
        <v>1151</v>
      </c>
    </row>
    <row r="40" spans="1:6">
      <c r="A40" s="151"/>
      <c r="B40" s="152"/>
      <c r="C40" s="1">
        <v>2016</v>
      </c>
      <c r="D40" s="1">
        <v>1173</v>
      </c>
      <c r="E40" s="1">
        <v>50</v>
      </c>
      <c r="F40" s="1">
        <v>1417</v>
      </c>
    </row>
    <row r="41" spans="1:6">
      <c r="A41" s="1"/>
      <c r="B41" s="9" t="s">
        <v>0</v>
      </c>
      <c r="C41" s="1">
        <v>2015</v>
      </c>
      <c r="D41" s="1">
        <v>5672</v>
      </c>
      <c r="E41" s="1">
        <v>434</v>
      </c>
      <c r="F41" s="1">
        <v>8127</v>
      </c>
    </row>
    <row r="42" spans="1:6" ht="18">
      <c r="A42" s="1"/>
      <c r="B42" s="10" t="s">
        <v>0</v>
      </c>
      <c r="C42" s="1">
        <v>2016</v>
      </c>
      <c r="D42" s="1">
        <v>6203</v>
      </c>
      <c r="E42" s="1">
        <v>429</v>
      </c>
      <c r="F42" s="1">
        <v>8913</v>
      </c>
    </row>
  </sheetData>
  <mergeCells count="39">
    <mergeCell ref="A31:A32"/>
    <mergeCell ref="A33:A34"/>
    <mergeCell ref="A35:A36"/>
    <mergeCell ref="A37:A38"/>
    <mergeCell ref="A39:A40"/>
    <mergeCell ref="A19:A20"/>
    <mergeCell ref="A21:A22"/>
    <mergeCell ref="A23:A24"/>
    <mergeCell ref="A25:A26"/>
    <mergeCell ref="A27:A28"/>
    <mergeCell ref="A29:A30"/>
    <mergeCell ref="B37:B38"/>
    <mergeCell ref="B39:B40"/>
    <mergeCell ref="A3:A4"/>
    <mergeCell ref="A5:A6"/>
    <mergeCell ref="A7:A8"/>
    <mergeCell ref="A9:A10"/>
    <mergeCell ref="A11:A12"/>
    <mergeCell ref="A13:A14"/>
    <mergeCell ref="A15:A16"/>
    <mergeCell ref="A17:A18"/>
    <mergeCell ref="B25:B26"/>
    <mergeCell ref="B27:B28"/>
    <mergeCell ref="B29:B30"/>
    <mergeCell ref="B31:B32"/>
    <mergeCell ref="B33:B34"/>
    <mergeCell ref="B35:B36"/>
    <mergeCell ref="B13:B14"/>
    <mergeCell ref="B15:B16"/>
    <mergeCell ref="B17:B18"/>
    <mergeCell ref="B19:B20"/>
    <mergeCell ref="B21:B22"/>
    <mergeCell ref="B23:B24"/>
    <mergeCell ref="B11:B12"/>
    <mergeCell ref="B1:H1"/>
    <mergeCell ref="B3:B4"/>
    <mergeCell ref="B5:B6"/>
    <mergeCell ref="B7:B8"/>
    <mergeCell ref="B9:B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I26" sqref="I26"/>
    </sheetView>
  </sheetViews>
  <sheetFormatPr defaultRowHeight="15"/>
  <cols>
    <col min="1" max="1" width="7.28515625" customWidth="1"/>
    <col min="2" max="2" width="45" customWidth="1"/>
    <col min="3" max="3" width="13.42578125" customWidth="1"/>
    <col min="4" max="4" width="18.140625" customWidth="1"/>
    <col min="5" max="5" width="14.28515625" customWidth="1"/>
    <col min="6" max="6" width="16.140625" customWidth="1"/>
    <col min="7" max="7" width="6" customWidth="1"/>
  </cols>
  <sheetData>
    <row r="1" spans="1:7" ht="68.25" customHeight="1">
      <c r="A1" s="153" t="s">
        <v>48</v>
      </c>
      <c r="B1" s="153"/>
      <c r="C1" s="153"/>
      <c r="D1" s="153"/>
      <c r="E1" s="153"/>
      <c r="F1" s="153"/>
      <c r="G1" s="153"/>
    </row>
    <row r="2" spans="1:7" ht="60">
      <c r="D2" s="11" t="s">
        <v>44</v>
      </c>
      <c r="E2" s="12" t="s">
        <v>16</v>
      </c>
      <c r="F2" s="12" t="s">
        <v>45</v>
      </c>
    </row>
    <row r="3" spans="1:7">
      <c r="A3" s="15">
        <v>1</v>
      </c>
      <c r="B3" s="9" t="s">
        <v>25</v>
      </c>
      <c r="C3" s="1" t="s">
        <v>47</v>
      </c>
      <c r="D3" s="1">
        <v>13</v>
      </c>
      <c r="E3" s="1"/>
      <c r="F3" s="1">
        <v>13</v>
      </c>
    </row>
    <row r="4" spans="1:7" ht="21" customHeight="1">
      <c r="A4" s="15">
        <v>2</v>
      </c>
      <c r="B4" s="9" t="s">
        <v>26</v>
      </c>
      <c r="C4" s="1" t="s">
        <v>47</v>
      </c>
      <c r="D4" s="1">
        <v>37</v>
      </c>
      <c r="E4" s="1">
        <v>3</v>
      </c>
      <c r="F4" s="1">
        <v>56</v>
      </c>
    </row>
    <row r="5" spans="1:7" ht="26.25">
      <c r="A5" s="15">
        <v>3</v>
      </c>
      <c r="B5" s="9" t="s">
        <v>27</v>
      </c>
      <c r="C5" s="1" t="s">
        <v>47</v>
      </c>
      <c r="D5" s="1">
        <v>19</v>
      </c>
      <c r="E5" s="1">
        <v>0</v>
      </c>
      <c r="F5" s="1">
        <v>59</v>
      </c>
    </row>
    <row r="6" spans="1:7">
      <c r="A6" s="15">
        <v>4</v>
      </c>
      <c r="B6" s="9" t="s">
        <v>28</v>
      </c>
      <c r="C6" s="1" t="s">
        <v>47</v>
      </c>
      <c r="D6" s="1">
        <v>14</v>
      </c>
      <c r="E6" s="1">
        <v>1</v>
      </c>
      <c r="F6" s="1">
        <v>14</v>
      </c>
    </row>
    <row r="7" spans="1:7">
      <c r="A7" s="15">
        <v>5</v>
      </c>
      <c r="B7" s="9" t="s">
        <v>29</v>
      </c>
      <c r="C7" s="1" t="s">
        <v>47</v>
      </c>
      <c r="D7" s="1">
        <v>66</v>
      </c>
      <c r="E7" s="1">
        <v>10</v>
      </c>
      <c r="F7" s="1">
        <v>110</v>
      </c>
    </row>
    <row r="8" spans="1:7">
      <c r="A8" s="15">
        <v>6</v>
      </c>
      <c r="B8" s="9" t="s">
        <v>30</v>
      </c>
      <c r="C8" s="1" t="s">
        <v>47</v>
      </c>
      <c r="D8" s="1">
        <v>3</v>
      </c>
      <c r="E8" s="1"/>
      <c r="F8" s="1">
        <v>5</v>
      </c>
    </row>
    <row r="9" spans="1:7">
      <c r="A9" s="15">
        <v>7</v>
      </c>
      <c r="B9" s="16" t="s">
        <v>31</v>
      </c>
      <c r="C9" s="1" t="s">
        <v>47</v>
      </c>
      <c r="D9" s="1">
        <v>1</v>
      </c>
      <c r="E9" s="1"/>
      <c r="F9" s="1">
        <v>1</v>
      </c>
    </row>
    <row r="10" spans="1:7">
      <c r="A10" s="15">
        <v>8</v>
      </c>
      <c r="B10" s="9" t="s">
        <v>32</v>
      </c>
      <c r="C10" s="1" t="s">
        <v>47</v>
      </c>
      <c r="D10" s="1">
        <v>8</v>
      </c>
      <c r="E10" s="1"/>
      <c r="F10" s="1">
        <v>8</v>
      </c>
    </row>
    <row r="11" spans="1:7">
      <c r="A11" s="149">
        <v>9</v>
      </c>
      <c r="B11" s="152" t="s">
        <v>33</v>
      </c>
      <c r="C11" s="1" t="s">
        <v>47</v>
      </c>
      <c r="D11" s="1"/>
      <c r="E11" s="1"/>
      <c r="F11" s="1"/>
    </row>
    <row r="12" spans="1:7">
      <c r="A12" s="151"/>
      <c r="B12" s="152"/>
      <c r="C12" s="1" t="s">
        <v>47</v>
      </c>
      <c r="D12" s="1"/>
      <c r="E12" s="1"/>
      <c r="F12" s="1"/>
    </row>
    <row r="13" spans="1:7">
      <c r="A13" s="149">
        <v>10</v>
      </c>
      <c r="B13" s="152" t="s">
        <v>34</v>
      </c>
      <c r="C13" s="1" t="s">
        <v>47</v>
      </c>
      <c r="D13" s="1"/>
      <c r="E13" s="1"/>
      <c r="F13" s="1"/>
    </row>
    <row r="14" spans="1:7">
      <c r="A14" s="151"/>
      <c r="B14" s="152"/>
      <c r="C14" s="1" t="s">
        <v>47</v>
      </c>
      <c r="D14" s="1"/>
      <c r="E14" s="1"/>
      <c r="F14" s="1"/>
    </row>
    <row r="15" spans="1:7">
      <c r="A15" s="149">
        <v>11</v>
      </c>
      <c r="B15" s="152" t="s">
        <v>35</v>
      </c>
      <c r="C15" s="1" t="s">
        <v>47</v>
      </c>
      <c r="D15" s="1"/>
      <c r="E15" s="1"/>
      <c r="F15" s="1"/>
    </row>
    <row r="16" spans="1:7">
      <c r="A16" s="151"/>
      <c r="B16" s="152"/>
      <c r="C16" s="1" t="s">
        <v>47</v>
      </c>
      <c r="D16" s="1"/>
      <c r="E16" s="1"/>
      <c r="F16" s="1"/>
    </row>
    <row r="17" spans="1:6">
      <c r="A17" s="149">
        <v>12</v>
      </c>
      <c r="B17" s="152" t="s">
        <v>36</v>
      </c>
      <c r="C17" s="1" t="s">
        <v>47</v>
      </c>
      <c r="D17" s="1"/>
      <c r="E17" s="1"/>
      <c r="F17" s="1"/>
    </row>
    <row r="18" spans="1:6">
      <c r="A18" s="151"/>
      <c r="B18" s="152"/>
      <c r="C18" s="1" t="s">
        <v>47</v>
      </c>
      <c r="D18" s="1"/>
      <c r="E18" s="1"/>
      <c r="F18" s="1"/>
    </row>
    <row r="19" spans="1:6">
      <c r="A19" s="15">
        <v>13</v>
      </c>
      <c r="B19" s="9" t="s">
        <v>37</v>
      </c>
      <c r="C19" s="1" t="s">
        <v>47</v>
      </c>
      <c r="D19" s="1"/>
      <c r="E19" s="1"/>
      <c r="F19" s="1"/>
    </row>
    <row r="20" spans="1:6">
      <c r="A20" s="15">
        <v>14</v>
      </c>
      <c r="B20" s="9" t="s">
        <v>38</v>
      </c>
      <c r="C20" s="1" t="s">
        <v>47</v>
      </c>
      <c r="D20" s="1"/>
      <c r="E20" s="1"/>
      <c r="F20" s="1"/>
    </row>
    <row r="21" spans="1:6">
      <c r="A21" s="15">
        <v>15</v>
      </c>
      <c r="B21" s="9" t="s">
        <v>39</v>
      </c>
      <c r="C21" s="1" t="s">
        <v>47</v>
      </c>
      <c r="D21" s="1"/>
      <c r="E21" s="1"/>
      <c r="F21" s="1"/>
    </row>
    <row r="22" spans="1:6">
      <c r="A22" s="15">
        <v>16</v>
      </c>
      <c r="B22" s="9" t="s">
        <v>40</v>
      </c>
      <c r="C22" s="1" t="s">
        <v>47</v>
      </c>
      <c r="D22" s="1"/>
      <c r="E22" s="1"/>
      <c r="F22" s="1"/>
    </row>
    <row r="23" spans="1:6">
      <c r="A23" s="15">
        <v>17</v>
      </c>
      <c r="B23" s="9" t="s">
        <v>41</v>
      </c>
      <c r="C23" s="1" t="s">
        <v>47</v>
      </c>
      <c r="D23" s="1">
        <v>31</v>
      </c>
      <c r="E23" s="1">
        <v>0</v>
      </c>
      <c r="F23" s="1">
        <v>54</v>
      </c>
    </row>
    <row r="24" spans="1:6">
      <c r="A24" s="15">
        <v>18</v>
      </c>
      <c r="B24" s="9" t="s">
        <v>42</v>
      </c>
      <c r="C24" s="1" t="s">
        <v>47</v>
      </c>
      <c r="D24" s="1">
        <v>19</v>
      </c>
      <c r="E24" s="1">
        <v>1</v>
      </c>
      <c r="F24" s="1">
        <v>31</v>
      </c>
    </row>
    <row r="25" spans="1:6">
      <c r="A25" s="15">
        <v>19</v>
      </c>
      <c r="B25" s="9" t="s">
        <v>43</v>
      </c>
      <c r="C25" s="1" t="s">
        <v>47</v>
      </c>
      <c r="D25" s="1">
        <v>262</v>
      </c>
      <c r="E25" s="1">
        <v>16</v>
      </c>
      <c r="F25" s="1">
        <v>336</v>
      </c>
    </row>
    <row r="26" spans="1:6">
      <c r="A26" s="1"/>
      <c r="B26" s="9" t="s">
        <v>0</v>
      </c>
      <c r="C26" s="1" t="s">
        <v>47</v>
      </c>
      <c r="D26" s="1">
        <f>SUM(D3:D25)</f>
        <v>473</v>
      </c>
      <c r="E26" s="1">
        <f t="shared" ref="E26:F26" si="0">SUM(E3:E25)</f>
        <v>31</v>
      </c>
      <c r="F26" s="1">
        <f t="shared" si="0"/>
        <v>687</v>
      </c>
    </row>
  </sheetData>
  <mergeCells count="9">
    <mergeCell ref="A17:A18"/>
    <mergeCell ref="B17:B18"/>
    <mergeCell ref="A11:A12"/>
    <mergeCell ref="B11:B12"/>
    <mergeCell ref="A1:G1"/>
    <mergeCell ref="A13:A14"/>
    <mergeCell ref="B13:B14"/>
    <mergeCell ref="A15:A16"/>
    <mergeCell ref="B15:B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08"/>
  <sheetViews>
    <sheetView workbookViewId="0">
      <selection activeCell="G7" sqref="G7"/>
    </sheetView>
  </sheetViews>
  <sheetFormatPr defaultRowHeight="12.75"/>
  <cols>
    <col min="1" max="1" width="10.85546875" style="17" customWidth="1"/>
    <col min="2" max="2" width="12.42578125" style="145" customWidth="1"/>
    <col min="3" max="3" width="16.7109375" style="146" customWidth="1"/>
    <col min="4" max="4" width="47.7109375" style="147" customWidth="1"/>
    <col min="5" max="5" width="5.28515625" style="146" bestFit="1" customWidth="1"/>
    <col min="6" max="6" width="42.28515625" style="146" customWidth="1"/>
    <col min="7" max="42" width="9.140625" style="21"/>
    <col min="43" max="250" width="9.140625" style="22"/>
    <col min="251" max="251" width="7" style="22" customWidth="1"/>
    <col min="252" max="252" width="7.28515625" style="22" customWidth="1"/>
    <col min="253" max="253" width="6.28515625" style="22" customWidth="1"/>
    <col min="254" max="254" width="47.7109375" style="22" customWidth="1"/>
    <col min="255" max="255" width="5.28515625" style="22" bestFit="1" customWidth="1"/>
    <col min="256" max="256" width="11.7109375" style="22" bestFit="1" customWidth="1"/>
    <col min="257" max="257" width="11.42578125" style="22" customWidth="1"/>
    <col min="258" max="258" width="12.42578125" style="22" customWidth="1"/>
    <col min="259" max="259" width="8" style="22" bestFit="1" customWidth="1"/>
    <col min="260" max="260" width="7.42578125" style="22" bestFit="1" customWidth="1"/>
    <col min="261" max="261" width="4.7109375" style="22" bestFit="1" customWidth="1"/>
    <col min="262" max="506" width="9.140625" style="22"/>
    <col min="507" max="507" width="7" style="22" customWidth="1"/>
    <col min="508" max="508" width="7.28515625" style="22" customWidth="1"/>
    <col min="509" max="509" width="6.28515625" style="22" customWidth="1"/>
    <col min="510" max="510" width="47.7109375" style="22" customWidth="1"/>
    <col min="511" max="511" width="5.28515625" style="22" bestFit="1" customWidth="1"/>
    <col min="512" max="512" width="11.7109375" style="22" bestFit="1" customWidth="1"/>
    <col min="513" max="513" width="11.42578125" style="22" customWidth="1"/>
    <col min="514" max="514" width="12.42578125" style="22" customWidth="1"/>
    <col min="515" max="515" width="8" style="22" bestFit="1" customWidth="1"/>
    <col min="516" max="516" width="7.42578125" style="22" bestFit="1" customWidth="1"/>
    <col min="517" max="517" width="4.7109375" style="22" bestFit="1" customWidth="1"/>
    <col min="518" max="762" width="9.140625" style="22"/>
    <col min="763" max="763" width="7" style="22" customWidth="1"/>
    <col min="764" max="764" width="7.28515625" style="22" customWidth="1"/>
    <col min="765" max="765" width="6.28515625" style="22" customWidth="1"/>
    <col min="766" max="766" width="47.7109375" style="22" customWidth="1"/>
    <col min="767" max="767" width="5.28515625" style="22" bestFit="1" customWidth="1"/>
    <col min="768" max="768" width="11.7109375" style="22" bestFit="1" customWidth="1"/>
    <col min="769" max="769" width="11.42578125" style="22" customWidth="1"/>
    <col min="770" max="770" width="12.42578125" style="22" customWidth="1"/>
    <col min="771" max="771" width="8" style="22" bestFit="1" customWidth="1"/>
    <col min="772" max="772" width="7.42578125" style="22" bestFit="1" customWidth="1"/>
    <col min="773" max="773" width="4.7109375" style="22" bestFit="1" customWidth="1"/>
    <col min="774" max="1018" width="9.140625" style="22"/>
    <col min="1019" max="1019" width="7" style="22" customWidth="1"/>
    <col min="1020" max="1020" width="7.28515625" style="22" customWidth="1"/>
    <col min="1021" max="1021" width="6.28515625" style="22" customWidth="1"/>
    <col min="1022" max="1022" width="47.7109375" style="22" customWidth="1"/>
    <col min="1023" max="1023" width="5.28515625" style="22" bestFit="1" customWidth="1"/>
    <col min="1024" max="1024" width="11.7109375" style="22" bestFit="1" customWidth="1"/>
    <col min="1025" max="1025" width="11.42578125" style="22" customWidth="1"/>
    <col min="1026" max="1026" width="12.42578125" style="22" customWidth="1"/>
    <col min="1027" max="1027" width="8" style="22" bestFit="1" customWidth="1"/>
    <col min="1028" max="1028" width="7.42578125" style="22" bestFit="1" customWidth="1"/>
    <col min="1029" max="1029" width="4.7109375" style="22" bestFit="1" customWidth="1"/>
    <col min="1030" max="1274" width="9.140625" style="22"/>
    <col min="1275" max="1275" width="7" style="22" customWidth="1"/>
    <col min="1276" max="1276" width="7.28515625" style="22" customWidth="1"/>
    <col min="1277" max="1277" width="6.28515625" style="22" customWidth="1"/>
    <col min="1278" max="1278" width="47.7109375" style="22" customWidth="1"/>
    <col min="1279" max="1279" width="5.28515625" style="22" bestFit="1" customWidth="1"/>
    <col min="1280" max="1280" width="11.7109375" style="22" bestFit="1" customWidth="1"/>
    <col min="1281" max="1281" width="11.42578125" style="22" customWidth="1"/>
    <col min="1282" max="1282" width="12.42578125" style="22" customWidth="1"/>
    <col min="1283" max="1283" width="8" style="22" bestFit="1" customWidth="1"/>
    <col min="1284" max="1284" width="7.42578125" style="22" bestFit="1" customWidth="1"/>
    <col min="1285" max="1285" width="4.7109375" style="22" bestFit="1" customWidth="1"/>
    <col min="1286" max="1530" width="9.140625" style="22"/>
    <col min="1531" max="1531" width="7" style="22" customWidth="1"/>
    <col min="1532" max="1532" width="7.28515625" style="22" customWidth="1"/>
    <col min="1533" max="1533" width="6.28515625" style="22" customWidth="1"/>
    <col min="1534" max="1534" width="47.7109375" style="22" customWidth="1"/>
    <col min="1535" max="1535" width="5.28515625" style="22" bestFit="1" customWidth="1"/>
    <col min="1536" max="1536" width="11.7109375" style="22" bestFit="1" customWidth="1"/>
    <col min="1537" max="1537" width="11.42578125" style="22" customWidth="1"/>
    <col min="1538" max="1538" width="12.42578125" style="22" customWidth="1"/>
    <col min="1539" max="1539" width="8" style="22" bestFit="1" customWidth="1"/>
    <col min="1540" max="1540" width="7.42578125" style="22" bestFit="1" customWidth="1"/>
    <col min="1541" max="1541" width="4.7109375" style="22" bestFit="1" customWidth="1"/>
    <col min="1542" max="1786" width="9.140625" style="22"/>
    <col min="1787" max="1787" width="7" style="22" customWidth="1"/>
    <col min="1788" max="1788" width="7.28515625" style="22" customWidth="1"/>
    <col min="1789" max="1789" width="6.28515625" style="22" customWidth="1"/>
    <col min="1790" max="1790" width="47.7109375" style="22" customWidth="1"/>
    <col min="1791" max="1791" width="5.28515625" style="22" bestFit="1" customWidth="1"/>
    <col min="1792" max="1792" width="11.7109375" style="22" bestFit="1" customWidth="1"/>
    <col min="1793" max="1793" width="11.42578125" style="22" customWidth="1"/>
    <col min="1794" max="1794" width="12.42578125" style="22" customWidth="1"/>
    <col min="1795" max="1795" width="8" style="22" bestFit="1" customWidth="1"/>
    <col min="1796" max="1796" width="7.42578125" style="22" bestFit="1" customWidth="1"/>
    <col min="1797" max="1797" width="4.7109375" style="22" bestFit="1" customWidth="1"/>
    <col min="1798" max="2042" width="9.140625" style="22"/>
    <col min="2043" max="2043" width="7" style="22" customWidth="1"/>
    <col min="2044" max="2044" width="7.28515625" style="22" customWidth="1"/>
    <col min="2045" max="2045" width="6.28515625" style="22" customWidth="1"/>
    <col min="2046" max="2046" width="47.7109375" style="22" customWidth="1"/>
    <col min="2047" max="2047" width="5.28515625" style="22" bestFit="1" customWidth="1"/>
    <col min="2048" max="2048" width="11.7109375" style="22" bestFit="1" customWidth="1"/>
    <col min="2049" max="2049" width="11.42578125" style="22" customWidth="1"/>
    <col min="2050" max="2050" width="12.42578125" style="22" customWidth="1"/>
    <col min="2051" max="2051" width="8" style="22" bestFit="1" customWidth="1"/>
    <col min="2052" max="2052" width="7.42578125" style="22" bestFit="1" customWidth="1"/>
    <col min="2053" max="2053" width="4.7109375" style="22" bestFit="1" customWidth="1"/>
    <col min="2054" max="2298" width="9.140625" style="22"/>
    <col min="2299" max="2299" width="7" style="22" customWidth="1"/>
    <col min="2300" max="2300" width="7.28515625" style="22" customWidth="1"/>
    <col min="2301" max="2301" width="6.28515625" style="22" customWidth="1"/>
    <col min="2302" max="2302" width="47.7109375" style="22" customWidth="1"/>
    <col min="2303" max="2303" width="5.28515625" style="22" bestFit="1" customWidth="1"/>
    <col min="2304" max="2304" width="11.7109375" style="22" bestFit="1" customWidth="1"/>
    <col min="2305" max="2305" width="11.42578125" style="22" customWidth="1"/>
    <col min="2306" max="2306" width="12.42578125" style="22" customWidth="1"/>
    <col min="2307" max="2307" width="8" style="22" bestFit="1" customWidth="1"/>
    <col min="2308" max="2308" width="7.42578125" style="22" bestFit="1" customWidth="1"/>
    <col min="2309" max="2309" width="4.7109375" style="22" bestFit="1" customWidth="1"/>
    <col min="2310" max="2554" width="9.140625" style="22"/>
    <col min="2555" max="2555" width="7" style="22" customWidth="1"/>
    <col min="2556" max="2556" width="7.28515625" style="22" customWidth="1"/>
    <col min="2557" max="2557" width="6.28515625" style="22" customWidth="1"/>
    <col min="2558" max="2558" width="47.7109375" style="22" customWidth="1"/>
    <col min="2559" max="2559" width="5.28515625" style="22" bestFit="1" customWidth="1"/>
    <col min="2560" max="2560" width="11.7109375" style="22" bestFit="1" customWidth="1"/>
    <col min="2561" max="2561" width="11.42578125" style="22" customWidth="1"/>
    <col min="2562" max="2562" width="12.42578125" style="22" customWidth="1"/>
    <col min="2563" max="2563" width="8" style="22" bestFit="1" customWidth="1"/>
    <col min="2564" max="2564" width="7.42578125" style="22" bestFit="1" customWidth="1"/>
    <col min="2565" max="2565" width="4.7109375" style="22" bestFit="1" customWidth="1"/>
    <col min="2566" max="2810" width="9.140625" style="22"/>
    <col min="2811" max="2811" width="7" style="22" customWidth="1"/>
    <col min="2812" max="2812" width="7.28515625" style="22" customWidth="1"/>
    <col min="2813" max="2813" width="6.28515625" style="22" customWidth="1"/>
    <col min="2814" max="2814" width="47.7109375" style="22" customWidth="1"/>
    <col min="2815" max="2815" width="5.28515625" style="22" bestFit="1" customWidth="1"/>
    <col min="2816" max="2816" width="11.7109375" style="22" bestFit="1" customWidth="1"/>
    <col min="2817" max="2817" width="11.42578125" style="22" customWidth="1"/>
    <col min="2818" max="2818" width="12.42578125" style="22" customWidth="1"/>
    <col min="2819" max="2819" width="8" style="22" bestFit="1" customWidth="1"/>
    <col min="2820" max="2820" width="7.42578125" style="22" bestFit="1" customWidth="1"/>
    <col min="2821" max="2821" width="4.7109375" style="22" bestFit="1" customWidth="1"/>
    <col min="2822" max="3066" width="9.140625" style="22"/>
    <col min="3067" max="3067" width="7" style="22" customWidth="1"/>
    <col min="3068" max="3068" width="7.28515625" style="22" customWidth="1"/>
    <col min="3069" max="3069" width="6.28515625" style="22" customWidth="1"/>
    <col min="3070" max="3070" width="47.7109375" style="22" customWidth="1"/>
    <col min="3071" max="3071" width="5.28515625" style="22" bestFit="1" customWidth="1"/>
    <col min="3072" max="3072" width="11.7109375" style="22" bestFit="1" customWidth="1"/>
    <col min="3073" max="3073" width="11.42578125" style="22" customWidth="1"/>
    <col min="3074" max="3074" width="12.42578125" style="22" customWidth="1"/>
    <col min="3075" max="3075" width="8" style="22" bestFit="1" customWidth="1"/>
    <col min="3076" max="3076" width="7.42578125" style="22" bestFit="1" customWidth="1"/>
    <col min="3077" max="3077" width="4.7109375" style="22" bestFit="1" customWidth="1"/>
    <col min="3078" max="3322" width="9.140625" style="22"/>
    <col min="3323" max="3323" width="7" style="22" customWidth="1"/>
    <col min="3324" max="3324" width="7.28515625" style="22" customWidth="1"/>
    <col min="3325" max="3325" width="6.28515625" style="22" customWidth="1"/>
    <col min="3326" max="3326" width="47.7109375" style="22" customWidth="1"/>
    <col min="3327" max="3327" width="5.28515625" style="22" bestFit="1" customWidth="1"/>
    <col min="3328" max="3328" width="11.7109375" style="22" bestFit="1" customWidth="1"/>
    <col min="3329" max="3329" width="11.42578125" style="22" customWidth="1"/>
    <col min="3330" max="3330" width="12.42578125" style="22" customWidth="1"/>
    <col min="3331" max="3331" width="8" style="22" bestFit="1" customWidth="1"/>
    <col min="3332" max="3332" width="7.42578125" style="22" bestFit="1" customWidth="1"/>
    <col min="3333" max="3333" width="4.7109375" style="22" bestFit="1" customWidth="1"/>
    <col min="3334" max="3578" width="9.140625" style="22"/>
    <col min="3579" max="3579" width="7" style="22" customWidth="1"/>
    <col min="3580" max="3580" width="7.28515625" style="22" customWidth="1"/>
    <col min="3581" max="3581" width="6.28515625" style="22" customWidth="1"/>
    <col min="3582" max="3582" width="47.7109375" style="22" customWidth="1"/>
    <col min="3583" max="3583" width="5.28515625" style="22" bestFit="1" customWidth="1"/>
    <col min="3584" max="3584" width="11.7109375" style="22" bestFit="1" customWidth="1"/>
    <col min="3585" max="3585" width="11.42578125" style="22" customWidth="1"/>
    <col min="3586" max="3586" width="12.42578125" style="22" customWidth="1"/>
    <col min="3587" max="3587" width="8" style="22" bestFit="1" customWidth="1"/>
    <col min="3588" max="3588" width="7.42578125" style="22" bestFit="1" customWidth="1"/>
    <col min="3589" max="3589" width="4.7109375" style="22" bestFit="1" customWidth="1"/>
    <col min="3590" max="3834" width="9.140625" style="22"/>
    <col min="3835" max="3835" width="7" style="22" customWidth="1"/>
    <col min="3836" max="3836" width="7.28515625" style="22" customWidth="1"/>
    <col min="3837" max="3837" width="6.28515625" style="22" customWidth="1"/>
    <col min="3838" max="3838" width="47.7109375" style="22" customWidth="1"/>
    <col min="3839" max="3839" width="5.28515625" style="22" bestFit="1" customWidth="1"/>
    <col min="3840" max="3840" width="11.7109375" style="22" bestFit="1" customWidth="1"/>
    <col min="3841" max="3841" width="11.42578125" style="22" customWidth="1"/>
    <col min="3842" max="3842" width="12.42578125" style="22" customWidth="1"/>
    <col min="3843" max="3843" width="8" style="22" bestFit="1" customWidth="1"/>
    <col min="3844" max="3844" width="7.42578125" style="22" bestFit="1" customWidth="1"/>
    <col min="3845" max="3845" width="4.7109375" style="22" bestFit="1" customWidth="1"/>
    <col min="3846" max="4090" width="9.140625" style="22"/>
    <col min="4091" max="4091" width="7" style="22" customWidth="1"/>
    <col min="4092" max="4092" width="7.28515625" style="22" customWidth="1"/>
    <col min="4093" max="4093" width="6.28515625" style="22" customWidth="1"/>
    <col min="4094" max="4094" width="47.7109375" style="22" customWidth="1"/>
    <col min="4095" max="4095" width="5.28515625" style="22" bestFit="1" customWidth="1"/>
    <col min="4096" max="4096" width="11.7109375" style="22" bestFit="1" customWidth="1"/>
    <col min="4097" max="4097" width="11.42578125" style="22" customWidth="1"/>
    <col min="4098" max="4098" width="12.42578125" style="22" customWidth="1"/>
    <col min="4099" max="4099" width="8" style="22" bestFit="1" customWidth="1"/>
    <col min="4100" max="4100" width="7.42578125" style="22" bestFit="1" customWidth="1"/>
    <col min="4101" max="4101" width="4.7109375" style="22" bestFit="1" customWidth="1"/>
    <col min="4102" max="4346" width="9.140625" style="22"/>
    <col min="4347" max="4347" width="7" style="22" customWidth="1"/>
    <col min="4348" max="4348" width="7.28515625" style="22" customWidth="1"/>
    <col min="4349" max="4349" width="6.28515625" style="22" customWidth="1"/>
    <col min="4350" max="4350" width="47.7109375" style="22" customWidth="1"/>
    <col min="4351" max="4351" width="5.28515625" style="22" bestFit="1" customWidth="1"/>
    <col min="4352" max="4352" width="11.7109375" style="22" bestFit="1" customWidth="1"/>
    <col min="4353" max="4353" width="11.42578125" style="22" customWidth="1"/>
    <col min="4354" max="4354" width="12.42578125" style="22" customWidth="1"/>
    <col min="4355" max="4355" width="8" style="22" bestFit="1" customWidth="1"/>
    <col min="4356" max="4356" width="7.42578125" style="22" bestFit="1" customWidth="1"/>
    <col min="4357" max="4357" width="4.7109375" style="22" bestFit="1" customWidth="1"/>
    <col min="4358" max="4602" width="9.140625" style="22"/>
    <col min="4603" max="4603" width="7" style="22" customWidth="1"/>
    <col min="4604" max="4604" width="7.28515625" style="22" customWidth="1"/>
    <col min="4605" max="4605" width="6.28515625" style="22" customWidth="1"/>
    <col min="4606" max="4606" width="47.7109375" style="22" customWidth="1"/>
    <col min="4607" max="4607" width="5.28515625" style="22" bestFit="1" customWidth="1"/>
    <col min="4608" max="4608" width="11.7109375" style="22" bestFit="1" customWidth="1"/>
    <col min="4609" max="4609" width="11.42578125" style="22" customWidth="1"/>
    <col min="4610" max="4610" width="12.42578125" style="22" customWidth="1"/>
    <col min="4611" max="4611" width="8" style="22" bestFit="1" customWidth="1"/>
    <col min="4612" max="4612" width="7.42578125" style="22" bestFit="1" customWidth="1"/>
    <col min="4613" max="4613" width="4.7109375" style="22" bestFit="1" customWidth="1"/>
    <col min="4614" max="4858" width="9.140625" style="22"/>
    <col min="4859" max="4859" width="7" style="22" customWidth="1"/>
    <col min="4860" max="4860" width="7.28515625" style="22" customWidth="1"/>
    <col min="4861" max="4861" width="6.28515625" style="22" customWidth="1"/>
    <col min="4862" max="4862" width="47.7109375" style="22" customWidth="1"/>
    <col min="4863" max="4863" width="5.28515625" style="22" bestFit="1" customWidth="1"/>
    <col min="4864" max="4864" width="11.7109375" style="22" bestFit="1" customWidth="1"/>
    <col min="4865" max="4865" width="11.42578125" style="22" customWidth="1"/>
    <col min="4866" max="4866" width="12.42578125" style="22" customWidth="1"/>
    <col min="4867" max="4867" width="8" style="22" bestFit="1" customWidth="1"/>
    <col min="4868" max="4868" width="7.42578125" style="22" bestFit="1" customWidth="1"/>
    <col min="4869" max="4869" width="4.7109375" style="22" bestFit="1" customWidth="1"/>
    <col min="4870" max="5114" width="9.140625" style="22"/>
    <col min="5115" max="5115" width="7" style="22" customWidth="1"/>
    <col min="5116" max="5116" width="7.28515625" style="22" customWidth="1"/>
    <col min="5117" max="5117" width="6.28515625" style="22" customWidth="1"/>
    <col min="5118" max="5118" width="47.7109375" style="22" customWidth="1"/>
    <col min="5119" max="5119" width="5.28515625" style="22" bestFit="1" customWidth="1"/>
    <col min="5120" max="5120" width="11.7109375" style="22" bestFit="1" customWidth="1"/>
    <col min="5121" max="5121" width="11.42578125" style="22" customWidth="1"/>
    <col min="5122" max="5122" width="12.42578125" style="22" customWidth="1"/>
    <col min="5123" max="5123" width="8" style="22" bestFit="1" customWidth="1"/>
    <col min="5124" max="5124" width="7.42578125" style="22" bestFit="1" customWidth="1"/>
    <col min="5125" max="5125" width="4.7109375" style="22" bestFit="1" customWidth="1"/>
    <col min="5126" max="5370" width="9.140625" style="22"/>
    <col min="5371" max="5371" width="7" style="22" customWidth="1"/>
    <col min="5372" max="5372" width="7.28515625" style="22" customWidth="1"/>
    <col min="5373" max="5373" width="6.28515625" style="22" customWidth="1"/>
    <col min="5374" max="5374" width="47.7109375" style="22" customWidth="1"/>
    <col min="5375" max="5375" width="5.28515625" style="22" bestFit="1" customWidth="1"/>
    <col min="5376" max="5376" width="11.7109375" style="22" bestFit="1" customWidth="1"/>
    <col min="5377" max="5377" width="11.42578125" style="22" customWidth="1"/>
    <col min="5378" max="5378" width="12.42578125" style="22" customWidth="1"/>
    <col min="5379" max="5379" width="8" style="22" bestFit="1" customWidth="1"/>
    <col min="5380" max="5380" width="7.42578125" style="22" bestFit="1" customWidth="1"/>
    <col min="5381" max="5381" width="4.7109375" style="22" bestFit="1" customWidth="1"/>
    <col min="5382" max="5626" width="9.140625" style="22"/>
    <col min="5627" max="5627" width="7" style="22" customWidth="1"/>
    <col min="5628" max="5628" width="7.28515625" style="22" customWidth="1"/>
    <col min="5629" max="5629" width="6.28515625" style="22" customWidth="1"/>
    <col min="5630" max="5630" width="47.7109375" style="22" customWidth="1"/>
    <col min="5631" max="5631" width="5.28515625" style="22" bestFit="1" customWidth="1"/>
    <col min="5632" max="5632" width="11.7109375" style="22" bestFit="1" customWidth="1"/>
    <col min="5633" max="5633" width="11.42578125" style="22" customWidth="1"/>
    <col min="5634" max="5634" width="12.42578125" style="22" customWidth="1"/>
    <col min="5635" max="5635" width="8" style="22" bestFit="1" customWidth="1"/>
    <col min="5636" max="5636" width="7.42578125" style="22" bestFit="1" customWidth="1"/>
    <col min="5637" max="5637" width="4.7109375" style="22" bestFit="1" customWidth="1"/>
    <col min="5638" max="5882" width="9.140625" style="22"/>
    <col min="5883" max="5883" width="7" style="22" customWidth="1"/>
    <col min="5884" max="5884" width="7.28515625" style="22" customWidth="1"/>
    <col min="5885" max="5885" width="6.28515625" style="22" customWidth="1"/>
    <col min="5886" max="5886" width="47.7109375" style="22" customWidth="1"/>
    <col min="5887" max="5887" width="5.28515625" style="22" bestFit="1" customWidth="1"/>
    <col min="5888" max="5888" width="11.7109375" style="22" bestFit="1" customWidth="1"/>
    <col min="5889" max="5889" width="11.42578125" style="22" customWidth="1"/>
    <col min="5890" max="5890" width="12.42578125" style="22" customWidth="1"/>
    <col min="5891" max="5891" width="8" style="22" bestFit="1" customWidth="1"/>
    <col min="5892" max="5892" width="7.42578125" style="22" bestFit="1" customWidth="1"/>
    <col min="5893" max="5893" width="4.7109375" style="22" bestFit="1" customWidth="1"/>
    <col min="5894" max="6138" width="9.140625" style="22"/>
    <col min="6139" max="6139" width="7" style="22" customWidth="1"/>
    <col min="6140" max="6140" width="7.28515625" style="22" customWidth="1"/>
    <col min="6141" max="6141" width="6.28515625" style="22" customWidth="1"/>
    <col min="6142" max="6142" width="47.7109375" style="22" customWidth="1"/>
    <col min="6143" max="6143" width="5.28515625" style="22" bestFit="1" customWidth="1"/>
    <col min="6144" max="6144" width="11.7109375" style="22" bestFit="1" customWidth="1"/>
    <col min="6145" max="6145" width="11.42578125" style="22" customWidth="1"/>
    <col min="6146" max="6146" width="12.42578125" style="22" customWidth="1"/>
    <col min="6147" max="6147" width="8" style="22" bestFit="1" customWidth="1"/>
    <col min="6148" max="6148" width="7.42578125" style="22" bestFit="1" customWidth="1"/>
    <col min="6149" max="6149" width="4.7109375" style="22" bestFit="1" customWidth="1"/>
    <col min="6150" max="6394" width="9.140625" style="22"/>
    <col min="6395" max="6395" width="7" style="22" customWidth="1"/>
    <col min="6396" max="6396" width="7.28515625" style="22" customWidth="1"/>
    <col min="6397" max="6397" width="6.28515625" style="22" customWidth="1"/>
    <col min="6398" max="6398" width="47.7109375" style="22" customWidth="1"/>
    <col min="6399" max="6399" width="5.28515625" style="22" bestFit="1" customWidth="1"/>
    <col min="6400" max="6400" width="11.7109375" style="22" bestFit="1" customWidth="1"/>
    <col min="6401" max="6401" width="11.42578125" style="22" customWidth="1"/>
    <col min="6402" max="6402" width="12.42578125" style="22" customWidth="1"/>
    <col min="6403" max="6403" width="8" style="22" bestFit="1" customWidth="1"/>
    <col min="6404" max="6404" width="7.42578125" style="22" bestFit="1" customWidth="1"/>
    <col min="6405" max="6405" width="4.7109375" style="22" bestFit="1" customWidth="1"/>
    <col min="6406" max="6650" width="9.140625" style="22"/>
    <col min="6651" max="6651" width="7" style="22" customWidth="1"/>
    <col min="6652" max="6652" width="7.28515625" style="22" customWidth="1"/>
    <col min="6653" max="6653" width="6.28515625" style="22" customWidth="1"/>
    <col min="6654" max="6654" width="47.7109375" style="22" customWidth="1"/>
    <col min="6655" max="6655" width="5.28515625" style="22" bestFit="1" customWidth="1"/>
    <col min="6656" max="6656" width="11.7109375" style="22" bestFit="1" customWidth="1"/>
    <col min="6657" max="6657" width="11.42578125" style="22" customWidth="1"/>
    <col min="6658" max="6658" width="12.42578125" style="22" customWidth="1"/>
    <col min="6659" max="6659" width="8" style="22" bestFit="1" customWidth="1"/>
    <col min="6660" max="6660" width="7.42578125" style="22" bestFit="1" customWidth="1"/>
    <col min="6661" max="6661" width="4.7109375" style="22" bestFit="1" customWidth="1"/>
    <col min="6662" max="6906" width="9.140625" style="22"/>
    <col min="6907" max="6907" width="7" style="22" customWidth="1"/>
    <col min="6908" max="6908" width="7.28515625" style="22" customWidth="1"/>
    <col min="6909" max="6909" width="6.28515625" style="22" customWidth="1"/>
    <col min="6910" max="6910" width="47.7109375" style="22" customWidth="1"/>
    <col min="6911" max="6911" width="5.28515625" style="22" bestFit="1" customWidth="1"/>
    <col min="6912" max="6912" width="11.7109375" style="22" bestFit="1" customWidth="1"/>
    <col min="6913" max="6913" width="11.42578125" style="22" customWidth="1"/>
    <col min="6914" max="6914" width="12.42578125" style="22" customWidth="1"/>
    <col min="6915" max="6915" width="8" style="22" bestFit="1" customWidth="1"/>
    <col min="6916" max="6916" width="7.42578125" style="22" bestFit="1" customWidth="1"/>
    <col min="6917" max="6917" width="4.7109375" style="22" bestFit="1" customWidth="1"/>
    <col min="6918" max="7162" width="9.140625" style="22"/>
    <col min="7163" max="7163" width="7" style="22" customWidth="1"/>
    <col min="7164" max="7164" width="7.28515625" style="22" customWidth="1"/>
    <col min="7165" max="7165" width="6.28515625" style="22" customWidth="1"/>
    <col min="7166" max="7166" width="47.7109375" style="22" customWidth="1"/>
    <col min="7167" max="7167" width="5.28515625" style="22" bestFit="1" customWidth="1"/>
    <col min="7168" max="7168" width="11.7109375" style="22" bestFit="1" customWidth="1"/>
    <col min="7169" max="7169" width="11.42578125" style="22" customWidth="1"/>
    <col min="7170" max="7170" width="12.42578125" style="22" customWidth="1"/>
    <col min="7171" max="7171" width="8" style="22" bestFit="1" customWidth="1"/>
    <col min="7172" max="7172" width="7.42578125" style="22" bestFit="1" customWidth="1"/>
    <col min="7173" max="7173" width="4.7109375" style="22" bestFit="1" customWidth="1"/>
    <col min="7174" max="7418" width="9.140625" style="22"/>
    <col min="7419" max="7419" width="7" style="22" customWidth="1"/>
    <col min="7420" max="7420" width="7.28515625" style="22" customWidth="1"/>
    <col min="7421" max="7421" width="6.28515625" style="22" customWidth="1"/>
    <col min="7422" max="7422" width="47.7109375" style="22" customWidth="1"/>
    <col min="7423" max="7423" width="5.28515625" style="22" bestFit="1" customWidth="1"/>
    <col min="7424" max="7424" width="11.7109375" style="22" bestFit="1" customWidth="1"/>
    <col min="7425" max="7425" width="11.42578125" style="22" customWidth="1"/>
    <col min="7426" max="7426" width="12.42578125" style="22" customWidth="1"/>
    <col min="7427" max="7427" width="8" style="22" bestFit="1" customWidth="1"/>
    <col min="7428" max="7428" width="7.42578125" style="22" bestFit="1" customWidth="1"/>
    <col min="7429" max="7429" width="4.7109375" style="22" bestFit="1" customWidth="1"/>
    <col min="7430" max="7674" width="9.140625" style="22"/>
    <col min="7675" max="7675" width="7" style="22" customWidth="1"/>
    <col min="7676" max="7676" width="7.28515625" style="22" customWidth="1"/>
    <col min="7677" max="7677" width="6.28515625" style="22" customWidth="1"/>
    <col min="7678" max="7678" width="47.7109375" style="22" customWidth="1"/>
    <col min="7679" max="7679" width="5.28515625" style="22" bestFit="1" customWidth="1"/>
    <col min="7680" max="7680" width="11.7109375" style="22" bestFit="1" customWidth="1"/>
    <col min="7681" max="7681" width="11.42578125" style="22" customWidth="1"/>
    <col min="7682" max="7682" width="12.42578125" style="22" customWidth="1"/>
    <col min="7683" max="7683" width="8" style="22" bestFit="1" customWidth="1"/>
    <col min="7684" max="7684" width="7.42578125" style="22" bestFit="1" customWidth="1"/>
    <col min="7685" max="7685" width="4.7109375" style="22" bestFit="1" customWidth="1"/>
    <col min="7686" max="7930" width="9.140625" style="22"/>
    <col min="7931" max="7931" width="7" style="22" customWidth="1"/>
    <col min="7932" max="7932" width="7.28515625" style="22" customWidth="1"/>
    <col min="7933" max="7933" width="6.28515625" style="22" customWidth="1"/>
    <col min="7934" max="7934" width="47.7109375" style="22" customWidth="1"/>
    <col min="7935" max="7935" width="5.28515625" style="22" bestFit="1" customWidth="1"/>
    <col min="7936" max="7936" width="11.7109375" style="22" bestFit="1" customWidth="1"/>
    <col min="7937" max="7937" width="11.42578125" style="22" customWidth="1"/>
    <col min="7938" max="7938" width="12.42578125" style="22" customWidth="1"/>
    <col min="7939" max="7939" width="8" style="22" bestFit="1" customWidth="1"/>
    <col min="7940" max="7940" width="7.42578125" style="22" bestFit="1" customWidth="1"/>
    <col min="7941" max="7941" width="4.7109375" style="22" bestFit="1" customWidth="1"/>
    <col min="7942" max="8186" width="9.140625" style="22"/>
    <col min="8187" max="8187" width="7" style="22" customWidth="1"/>
    <col min="8188" max="8188" width="7.28515625" style="22" customWidth="1"/>
    <col min="8189" max="8189" width="6.28515625" style="22" customWidth="1"/>
    <col min="8190" max="8190" width="47.7109375" style="22" customWidth="1"/>
    <col min="8191" max="8191" width="5.28515625" style="22" bestFit="1" customWidth="1"/>
    <col min="8192" max="8192" width="11.7109375" style="22" bestFit="1" customWidth="1"/>
    <col min="8193" max="8193" width="11.42578125" style="22" customWidth="1"/>
    <col min="8194" max="8194" width="12.42578125" style="22" customWidth="1"/>
    <col min="8195" max="8195" width="8" style="22" bestFit="1" customWidth="1"/>
    <col min="8196" max="8196" width="7.42578125" style="22" bestFit="1" customWidth="1"/>
    <col min="8197" max="8197" width="4.7109375" style="22" bestFit="1" customWidth="1"/>
    <col min="8198" max="8442" width="9.140625" style="22"/>
    <col min="8443" max="8443" width="7" style="22" customWidth="1"/>
    <col min="8444" max="8444" width="7.28515625" style="22" customWidth="1"/>
    <col min="8445" max="8445" width="6.28515625" style="22" customWidth="1"/>
    <col min="8446" max="8446" width="47.7109375" style="22" customWidth="1"/>
    <col min="8447" max="8447" width="5.28515625" style="22" bestFit="1" customWidth="1"/>
    <col min="8448" max="8448" width="11.7109375" style="22" bestFit="1" customWidth="1"/>
    <col min="8449" max="8449" width="11.42578125" style="22" customWidth="1"/>
    <col min="8450" max="8450" width="12.42578125" style="22" customWidth="1"/>
    <col min="8451" max="8451" width="8" style="22" bestFit="1" customWidth="1"/>
    <col min="8452" max="8452" width="7.42578125" style="22" bestFit="1" customWidth="1"/>
    <col min="8453" max="8453" width="4.7109375" style="22" bestFit="1" customWidth="1"/>
    <col min="8454" max="8698" width="9.140625" style="22"/>
    <col min="8699" max="8699" width="7" style="22" customWidth="1"/>
    <col min="8700" max="8700" width="7.28515625" style="22" customWidth="1"/>
    <col min="8701" max="8701" width="6.28515625" style="22" customWidth="1"/>
    <col min="8702" max="8702" width="47.7109375" style="22" customWidth="1"/>
    <col min="8703" max="8703" width="5.28515625" style="22" bestFit="1" customWidth="1"/>
    <col min="8704" max="8704" width="11.7109375" style="22" bestFit="1" customWidth="1"/>
    <col min="8705" max="8705" width="11.42578125" style="22" customWidth="1"/>
    <col min="8706" max="8706" width="12.42578125" style="22" customWidth="1"/>
    <col min="8707" max="8707" width="8" style="22" bestFit="1" customWidth="1"/>
    <col min="8708" max="8708" width="7.42578125" style="22" bestFit="1" customWidth="1"/>
    <col min="8709" max="8709" width="4.7109375" style="22" bestFit="1" customWidth="1"/>
    <col min="8710" max="8954" width="9.140625" style="22"/>
    <col min="8955" max="8955" width="7" style="22" customWidth="1"/>
    <col min="8956" max="8956" width="7.28515625" style="22" customWidth="1"/>
    <col min="8957" max="8957" width="6.28515625" style="22" customWidth="1"/>
    <col min="8958" max="8958" width="47.7109375" style="22" customWidth="1"/>
    <col min="8959" max="8959" width="5.28515625" style="22" bestFit="1" customWidth="1"/>
    <col min="8960" max="8960" width="11.7109375" style="22" bestFit="1" customWidth="1"/>
    <col min="8961" max="8961" width="11.42578125" style="22" customWidth="1"/>
    <col min="8962" max="8962" width="12.42578125" style="22" customWidth="1"/>
    <col min="8963" max="8963" width="8" style="22" bestFit="1" customWidth="1"/>
    <col min="8964" max="8964" width="7.42578125" style="22" bestFit="1" customWidth="1"/>
    <col min="8965" max="8965" width="4.7109375" style="22" bestFit="1" customWidth="1"/>
    <col min="8966" max="9210" width="9.140625" style="22"/>
    <col min="9211" max="9211" width="7" style="22" customWidth="1"/>
    <col min="9212" max="9212" width="7.28515625" style="22" customWidth="1"/>
    <col min="9213" max="9213" width="6.28515625" style="22" customWidth="1"/>
    <col min="9214" max="9214" width="47.7109375" style="22" customWidth="1"/>
    <col min="9215" max="9215" width="5.28515625" style="22" bestFit="1" customWidth="1"/>
    <col min="9216" max="9216" width="11.7109375" style="22" bestFit="1" customWidth="1"/>
    <col min="9217" max="9217" width="11.42578125" style="22" customWidth="1"/>
    <col min="9218" max="9218" width="12.42578125" style="22" customWidth="1"/>
    <col min="9219" max="9219" width="8" style="22" bestFit="1" customWidth="1"/>
    <col min="9220" max="9220" width="7.42578125" style="22" bestFit="1" customWidth="1"/>
    <col min="9221" max="9221" width="4.7109375" style="22" bestFit="1" customWidth="1"/>
    <col min="9222" max="9466" width="9.140625" style="22"/>
    <col min="9467" max="9467" width="7" style="22" customWidth="1"/>
    <col min="9468" max="9468" width="7.28515625" style="22" customWidth="1"/>
    <col min="9469" max="9469" width="6.28515625" style="22" customWidth="1"/>
    <col min="9470" max="9470" width="47.7109375" style="22" customWidth="1"/>
    <col min="9471" max="9471" width="5.28515625" style="22" bestFit="1" customWidth="1"/>
    <col min="9472" max="9472" width="11.7109375" style="22" bestFit="1" customWidth="1"/>
    <col min="9473" max="9473" width="11.42578125" style="22" customWidth="1"/>
    <col min="9474" max="9474" width="12.42578125" style="22" customWidth="1"/>
    <col min="9475" max="9475" width="8" style="22" bestFit="1" customWidth="1"/>
    <col min="9476" max="9476" width="7.42578125" style="22" bestFit="1" customWidth="1"/>
    <col min="9477" max="9477" width="4.7109375" style="22" bestFit="1" customWidth="1"/>
    <col min="9478" max="9722" width="9.140625" style="22"/>
    <col min="9723" max="9723" width="7" style="22" customWidth="1"/>
    <col min="9724" max="9724" width="7.28515625" style="22" customWidth="1"/>
    <col min="9725" max="9725" width="6.28515625" style="22" customWidth="1"/>
    <col min="9726" max="9726" width="47.7109375" style="22" customWidth="1"/>
    <col min="9727" max="9727" width="5.28515625" style="22" bestFit="1" customWidth="1"/>
    <col min="9728" max="9728" width="11.7109375" style="22" bestFit="1" customWidth="1"/>
    <col min="9729" max="9729" width="11.42578125" style="22" customWidth="1"/>
    <col min="9730" max="9730" width="12.42578125" style="22" customWidth="1"/>
    <col min="9731" max="9731" width="8" style="22" bestFit="1" customWidth="1"/>
    <col min="9732" max="9732" width="7.42578125" style="22" bestFit="1" customWidth="1"/>
    <col min="9733" max="9733" width="4.7109375" style="22" bestFit="1" customWidth="1"/>
    <col min="9734" max="9978" width="9.140625" style="22"/>
    <col min="9979" max="9979" width="7" style="22" customWidth="1"/>
    <col min="9980" max="9980" width="7.28515625" style="22" customWidth="1"/>
    <col min="9981" max="9981" width="6.28515625" style="22" customWidth="1"/>
    <col min="9982" max="9982" width="47.7109375" style="22" customWidth="1"/>
    <col min="9983" max="9983" width="5.28515625" style="22" bestFit="1" customWidth="1"/>
    <col min="9984" max="9984" width="11.7109375" style="22" bestFit="1" customWidth="1"/>
    <col min="9985" max="9985" width="11.42578125" style="22" customWidth="1"/>
    <col min="9986" max="9986" width="12.42578125" style="22" customWidth="1"/>
    <col min="9987" max="9987" width="8" style="22" bestFit="1" customWidth="1"/>
    <col min="9988" max="9988" width="7.42578125" style="22" bestFit="1" customWidth="1"/>
    <col min="9989" max="9989" width="4.7109375" style="22" bestFit="1" customWidth="1"/>
    <col min="9990" max="10234" width="9.140625" style="22"/>
    <col min="10235" max="10235" width="7" style="22" customWidth="1"/>
    <col min="10236" max="10236" width="7.28515625" style="22" customWidth="1"/>
    <col min="10237" max="10237" width="6.28515625" style="22" customWidth="1"/>
    <col min="10238" max="10238" width="47.7109375" style="22" customWidth="1"/>
    <col min="10239" max="10239" width="5.28515625" style="22" bestFit="1" customWidth="1"/>
    <col min="10240" max="10240" width="11.7109375" style="22" bestFit="1" customWidth="1"/>
    <col min="10241" max="10241" width="11.42578125" style="22" customWidth="1"/>
    <col min="10242" max="10242" width="12.42578125" style="22" customWidth="1"/>
    <col min="10243" max="10243" width="8" style="22" bestFit="1" customWidth="1"/>
    <col min="10244" max="10244" width="7.42578125" style="22" bestFit="1" customWidth="1"/>
    <col min="10245" max="10245" width="4.7109375" style="22" bestFit="1" customWidth="1"/>
    <col min="10246" max="10490" width="9.140625" style="22"/>
    <col min="10491" max="10491" width="7" style="22" customWidth="1"/>
    <col min="10492" max="10492" width="7.28515625" style="22" customWidth="1"/>
    <col min="10493" max="10493" width="6.28515625" style="22" customWidth="1"/>
    <col min="10494" max="10494" width="47.7109375" style="22" customWidth="1"/>
    <col min="10495" max="10495" width="5.28515625" style="22" bestFit="1" customWidth="1"/>
    <col min="10496" max="10496" width="11.7109375" style="22" bestFit="1" customWidth="1"/>
    <col min="10497" max="10497" width="11.42578125" style="22" customWidth="1"/>
    <col min="10498" max="10498" width="12.42578125" style="22" customWidth="1"/>
    <col min="10499" max="10499" width="8" style="22" bestFit="1" customWidth="1"/>
    <col min="10500" max="10500" width="7.42578125" style="22" bestFit="1" customWidth="1"/>
    <col min="10501" max="10501" width="4.7109375" style="22" bestFit="1" customWidth="1"/>
    <col min="10502" max="10746" width="9.140625" style="22"/>
    <col min="10747" max="10747" width="7" style="22" customWidth="1"/>
    <col min="10748" max="10748" width="7.28515625" style="22" customWidth="1"/>
    <col min="10749" max="10749" width="6.28515625" style="22" customWidth="1"/>
    <col min="10750" max="10750" width="47.7109375" style="22" customWidth="1"/>
    <col min="10751" max="10751" width="5.28515625" style="22" bestFit="1" customWidth="1"/>
    <col min="10752" max="10752" width="11.7109375" style="22" bestFit="1" customWidth="1"/>
    <col min="10753" max="10753" width="11.42578125" style="22" customWidth="1"/>
    <col min="10754" max="10754" width="12.42578125" style="22" customWidth="1"/>
    <col min="10755" max="10755" width="8" style="22" bestFit="1" customWidth="1"/>
    <col min="10756" max="10756" width="7.42578125" style="22" bestFit="1" customWidth="1"/>
    <col min="10757" max="10757" width="4.7109375" style="22" bestFit="1" customWidth="1"/>
    <col min="10758" max="11002" width="9.140625" style="22"/>
    <col min="11003" max="11003" width="7" style="22" customWidth="1"/>
    <col min="11004" max="11004" width="7.28515625" style="22" customWidth="1"/>
    <col min="11005" max="11005" width="6.28515625" style="22" customWidth="1"/>
    <col min="11006" max="11006" width="47.7109375" style="22" customWidth="1"/>
    <col min="11007" max="11007" width="5.28515625" style="22" bestFit="1" customWidth="1"/>
    <col min="11008" max="11008" width="11.7109375" style="22" bestFit="1" customWidth="1"/>
    <col min="11009" max="11009" width="11.42578125" style="22" customWidth="1"/>
    <col min="11010" max="11010" width="12.42578125" style="22" customWidth="1"/>
    <col min="11011" max="11011" width="8" style="22" bestFit="1" customWidth="1"/>
    <col min="11012" max="11012" width="7.42578125" style="22" bestFit="1" customWidth="1"/>
    <col min="11013" max="11013" width="4.7109375" style="22" bestFit="1" customWidth="1"/>
    <col min="11014" max="11258" width="9.140625" style="22"/>
    <col min="11259" max="11259" width="7" style="22" customWidth="1"/>
    <col min="11260" max="11260" width="7.28515625" style="22" customWidth="1"/>
    <col min="11261" max="11261" width="6.28515625" style="22" customWidth="1"/>
    <col min="11262" max="11262" width="47.7109375" style="22" customWidth="1"/>
    <col min="11263" max="11263" width="5.28515625" style="22" bestFit="1" customWidth="1"/>
    <col min="11264" max="11264" width="11.7109375" style="22" bestFit="1" customWidth="1"/>
    <col min="11265" max="11265" width="11.42578125" style="22" customWidth="1"/>
    <col min="11266" max="11266" width="12.42578125" style="22" customWidth="1"/>
    <col min="11267" max="11267" width="8" style="22" bestFit="1" customWidth="1"/>
    <col min="11268" max="11268" width="7.42578125" style="22" bestFit="1" customWidth="1"/>
    <col min="11269" max="11269" width="4.7109375" style="22" bestFit="1" customWidth="1"/>
    <col min="11270" max="11514" width="9.140625" style="22"/>
    <col min="11515" max="11515" width="7" style="22" customWidth="1"/>
    <col min="11516" max="11516" width="7.28515625" style="22" customWidth="1"/>
    <col min="11517" max="11517" width="6.28515625" style="22" customWidth="1"/>
    <col min="11518" max="11518" width="47.7109375" style="22" customWidth="1"/>
    <col min="11519" max="11519" width="5.28515625" style="22" bestFit="1" customWidth="1"/>
    <col min="11520" max="11520" width="11.7109375" style="22" bestFit="1" customWidth="1"/>
    <col min="11521" max="11521" width="11.42578125" style="22" customWidth="1"/>
    <col min="11522" max="11522" width="12.42578125" style="22" customWidth="1"/>
    <col min="11523" max="11523" width="8" style="22" bestFit="1" customWidth="1"/>
    <col min="11524" max="11524" width="7.42578125" style="22" bestFit="1" customWidth="1"/>
    <col min="11525" max="11525" width="4.7109375" style="22" bestFit="1" customWidth="1"/>
    <col min="11526" max="11770" width="9.140625" style="22"/>
    <col min="11771" max="11771" width="7" style="22" customWidth="1"/>
    <col min="11772" max="11772" width="7.28515625" style="22" customWidth="1"/>
    <col min="11773" max="11773" width="6.28515625" style="22" customWidth="1"/>
    <col min="11774" max="11774" width="47.7109375" style="22" customWidth="1"/>
    <col min="11775" max="11775" width="5.28515625" style="22" bestFit="1" customWidth="1"/>
    <col min="11776" max="11776" width="11.7109375" style="22" bestFit="1" customWidth="1"/>
    <col min="11777" max="11777" width="11.42578125" style="22" customWidth="1"/>
    <col min="11778" max="11778" width="12.42578125" style="22" customWidth="1"/>
    <col min="11779" max="11779" width="8" style="22" bestFit="1" customWidth="1"/>
    <col min="11780" max="11780" width="7.42578125" style="22" bestFit="1" customWidth="1"/>
    <col min="11781" max="11781" width="4.7109375" style="22" bestFit="1" customWidth="1"/>
    <col min="11782" max="12026" width="9.140625" style="22"/>
    <col min="12027" max="12027" width="7" style="22" customWidth="1"/>
    <col min="12028" max="12028" width="7.28515625" style="22" customWidth="1"/>
    <col min="12029" max="12029" width="6.28515625" style="22" customWidth="1"/>
    <col min="12030" max="12030" width="47.7109375" style="22" customWidth="1"/>
    <col min="12031" max="12031" width="5.28515625" style="22" bestFit="1" customWidth="1"/>
    <col min="12032" max="12032" width="11.7109375" style="22" bestFit="1" customWidth="1"/>
    <col min="12033" max="12033" width="11.42578125" style="22" customWidth="1"/>
    <col min="12034" max="12034" width="12.42578125" style="22" customWidth="1"/>
    <col min="12035" max="12035" width="8" style="22" bestFit="1" customWidth="1"/>
    <col min="12036" max="12036" width="7.42578125" style="22" bestFit="1" customWidth="1"/>
    <col min="12037" max="12037" width="4.7109375" style="22" bestFit="1" customWidth="1"/>
    <col min="12038" max="12282" width="9.140625" style="22"/>
    <col min="12283" max="12283" width="7" style="22" customWidth="1"/>
    <col min="12284" max="12284" width="7.28515625" style="22" customWidth="1"/>
    <col min="12285" max="12285" width="6.28515625" style="22" customWidth="1"/>
    <col min="12286" max="12286" width="47.7109375" style="22" customWidth="1"/>
    <col min="12287" max="12287" width="5.28515625" style="22" bestFit="1" customWidth="1"/>
    <col min="12288" max="12288" width="11.7109375" style="22" bestFit="1" customWidth="1"/>
    <col min="12289" max="12289" width="11.42578125" style="22" customWidth="1"/>
    <col min="12290" max="12290" width="12.42578125" style="22" customWidth="1"/>
    <col min="12291" max="12291" width="8" style="22" bestFit="1" customWidth="1"/>
    <col min="12292" max="12292" width="7.42578125" style="22" bestFit="1" customWidth="1"/>
    <col min="12293" max="12293" width="4.7109375" style="22" bestFit="1" customWidth="1"/>
    <col min="12294" max="12538" width="9.140625" style="22"/>
    <col min="12539" max="12539" width="7" style="22" customWidth="1"/>
    <col min="12540" max="12540" width="7.28515625" style="22" customWidth="1"/>
    <col min="12541" max="12541" width="6.28515625" style="22" customWidth="1"/>
    <col min="12542" max="12542" width="47.7109375" style="22" customWidth="1"/>
    <col min="12543" max="12543" width="5.28515625" style="22" bestFit="1" customWidth="1"/>
    <col min="12544" max="12544" width="11.7109375" style="22" bestFit="1" customWidth="1"/>
    <col min="12545" max="12545" width="11.42578125" style="22" customWidth="1"/>
    <col min="12546" max="12546" width="12.42578125" style="22" customWidth="1"/>
    <col min="12547" max="12547" width="8" style="22" bestFit="1" customWidth="1"/>
    <col min="12548" max="12548" width="7.42578125" style="22" bestFit="1" customWidth="1"/>
    <col min="12549" max="12549" width="4.7109375" style="22" bestFit="1" customWidth="1"/>
    <col min="12550" max="12794" width="9.140625" style="22"/>
    <col min="12795" max="12795" width="7" style="22" customWidth="1"/>
    <col min="12796" max="12796" width="7.28515625" style="22" customWidth="1"/>
    <col min="12797" max="12797" width="6.28515625" style="22" customWidth="1"/>
    <col min="12798" max="12798" width="47.7109375" style="22" customWidth="1"/>
    <col min="12799" max="12799" width="5.28515625" style="22" bestFit="1" customWidth="1"/>
    <col min="12800" max="12800" width="11.7109375" style="22" bestFit="1" customWidth="1"/>
    <col min="12801" max="12801" width="11.42578125" style="22" customWidth="1"/>
    <col min="12802" max="12802" width="12.42578125" style="22" customWidth="1"/>
    <col min="12803" max="12803" width="8" style="22" bestFit="1" customWidth="1"/>
    <col min="12804" max="12804" width="7.42578125" style="22" bestFit="1" customWidth="1"/>
    <col min="12805" max="12805" width="4.7109375" style="22" bestFit="1" customWidth="1"/>
    <col min="12806" max="13050" width="9.140625" style="22"/>
    <col min="13051" max="13051" width="7" style="22" customWidth="1"/>
    <col min="13052" max="13052" width="7.28515625" style="22" customWidth="1"/>
    <col min="13053" max="13053" width="6.28515625" style="22" customWidth="1"/>
    <col min="13054" max="13054" width="47.7109375" style="22" customWidth="1"/>
    <col min="13055" max="13055" width="5.28515625" style="22" bestFit="1" customWidth="1"/>
    <col min="13056" max="13056" width="11.7109375" style="22" bestFit="1" customWidth="1"/>
    <col min="13057" max="13057" width="11.42578125" style="22" customWidth="1"/>
    <col min="13058" max="13058" width="12.42578125" style="22" customWidth="1"/>
    <col min="13059" max="13059" width="8" style="22" bestFit="1" customWidth="1"/>
    <col min="13060" max="13060" width="7.42578125" style="22" bestFit="1" customWidth="1"/>
    <col min="13061" max="13061" width="4.7109375" style="22" bestFit="1" customWidth="1"/>
    <col min="13062" max="13306" width="9.140625" style="22"/>
    <col min="13307" max="13307" width="7" style="22" customWidth="1"/>
    <col min="13308" max="13308" width="7.28515625" style="22" customWidth="1"/>
    <col min="13309" max="13309" width="6.28515625" style="22" customWidth="1"/>
    <col min="13310" max="13310" width="47.7109375" style="22" customWidth="1"/>
    <col min="13311" max="13311" width="5.28515625" style="22" bestFit="1" customWidth="1"/>
    <col min="13312" max="13312" width="11.7109375" style="22" bestFit="1" customWidth="1"/>
    <col min="13313" max="13313" width="11.42578125" style="22" customWidth="1"/>
    <col min="13314" max="13314" width="12.42578125" style="22" customWidth="1"/>
    <col min="13315" max="13315" width="8" style="22" bestFit="1" customWidth="1"/>
    <col min="13316" max="13316" width="7.42578125" style="22" bestFit="1" customWidth="1"/>
    <col min="13317" max="13317" width="4.7109375" style="22" bestFit="1" customWidth="1"/>
    <col min="13318" max="13562" width="9.140625" style="22"/>
    <col min="13563" max="13563" width="7" style="22" customWidth="1"/>
    <col min="13564" max="13564" width="7.28515625" style="22" customWidth="1"/>
    <col min="13565" max="13565" width="6.28515625" style="22" customWidth="1"/>
    <col min="13566" max="13566" width="47.7109375" style="22" customWidth="1"/>
    <col min="13567" max="13567" width="5.28515625" style="22" bestFit="1" customWidth="1"/>
    <col min="13568" max="13568" width="11.7109375" style="22" bestFit="1" customWidth="1"/>
    <col min="13569" max="13569" width="11.42578125" style="22" customWidth="1"/>
    <col min="13570" max="13570" width="12.42578125" style="22" customWidth="1"/>
    <col min="13571" max="13571" width="8" style="22" bestFit="1" customWidth="1"/>
    <col min="13572" max="13572" width="7.42578125" style="22" bestFit="1" customWidth="1"/>
    <col min="13573" max="13573" width="4.7109375" style="22" bestFit="1" customWidth="1"/>
    <col min="13574" max="13818" width="9.140625" style="22"/>
    <col min="13819" max="13819" width="7" style="22" customWidth="1"/>
    <col min="13820" max="13820" width="7.28515625" style="22" customWidth="1"/>
    <col min="13821" max="13821" width="6.28515625" style="22" customWidth="1"/>
    <col min="13822" max="13822" width="47.7109375" style="22" customWidth="1"/>
    <col min="13823" max="13823" width="5.28515625" style="22" bestFit="1" customWidth="1"/>
    <col min="13824" max="13824" width="11.7109375" style="22" bestFit="1" customWidth="1"/>
    <col min="13825" max="13825" width="11.42578125" style="22" customWidth="1"/>
    <col min="13826" max="13826" width="12.42578125" style="22" customWidth="1"/>
    <col min="13827" max="13827" width="8" style="22" bestFit="1" customWidth="1"/>
    <col min="13828" max="13828" width="7.42578125" style="22" bestFit="1" customWidth="1"/>
    <col min="13829" max="13829" width="4.7109375" style="22" bestFit="1" customWidth="1"/>
    <col min="13830" max="14074" width="9.140625" style="22"/>
    <col min="14075" max="14075" width="7" style="22" customWidth="1"/>
    <col min="14076" max="14076" width="7.28515625" style="22" customWidth="1"/>
    <col min="14077" max="14077" width="6.28515625" style="22" customWidth="1"/>
    <col min="14078" max="14078" width="47.7109375" style="22" customWidth="1"/>
    <col min="14079" max="14079" width="5.28515625" style="22" bestFit="1" customWidth="1"/>
    <col min="14080" max="14080" width="11.7109375" style="22" bestFit="1" customWidth="1"/>
    <col min="14081" max="14081" width="11.42578125" style="22" customWidth="1"/>
    <col min="14082" max="14082" width="12.42578125" style="22" customWidth="1"/>
    <col min="14083" max="14083" width="8" style="22" bestFit="1" customWidth="1"/>
    <col min="14084" max="14084" width="7.42578125" style="22" bestFit="1" customWidth="1"/>
    <col min="14085" max="14085" width="4.7109375" style="22" bestFit="1" customWidth="1"/>
    <col min="14086" max="14330" width="9.140625" style="22"/>
    <col min="14331" max="14331" width="7" style="22" customWidth="1"/>
    <col min="14332" max="14332" width="7.28515625" style="22" customWidth="1"/>
    <col min="14333" max="14333" width="6.28515625" style="22" customWidth="1"/>
    <col min="14334" max="14334" width="47.7109375" style="22" customWidth="1"/>
    <col min="14335" max="14335" width="5.28515625" style="22" bestFit="1" customWidth="1"/>
    <col min="14336" max="14336" width="11.7109375" style="22" bestFit="1" customWidth="1"/>
    <col min="14337" max="14337" width="11.42578125" style="22" customWidth="1"/>
    <col min="14338" max="14338" width="12.42578125" style="22" customWidth="1"/>
    <col min="14339" max="14339" width="8" style="22" bestFit="1" customWidth="1"/>
    <col min="14340" max="14340" width="7.42578125" style="22" bestFit="1" customWidth="1"/>
    <col min="14341" max="14341" width="4.7109375" style="22" bestFit="1" customWidth="1"/>
    <col min="14342" max="14586" width="9.140625" style="22"/>
    <col min="14587" max="14587" width="7" style="22" customWidth="1"/>
    <col min="14588" max="14588" width="7.28515625" style="22" customWidth="1"/>
    <col min="14589" max="14589" width="6.28515625" style="22" customWidth="1"/>
    <col min="14590" max="14590" width="47.7109375" style="22" customWidth="1"/>
    <col min="14591" max="14591" width="5.28515625" style="22" bestFit="1" customWidth="1"/>
    <col min="14592" max="14592" width="11.7109375" style="22" bestFit="1" customWidth="1"/>
    <col min="14593" max="14593" width="11.42578125" style="22" customWidth="1"/>
    <col min="14594" max="14594" width="12.42578125" style="22" customWidth="1"/>
    <col min="14595" max="14595" width="8" style="22" bestFit="1" customWidth="1"/>
    <col min="14596" max="14596" width="7.42578125" style="22" bestFit="1" customWidth="1"/>
    <col min="14597" max="14597" width="4.7109375" style="22" bestFit="1" customWidth="1"/>
    <col min="14598" max="14842" width="9.140625" style="22"/>
    <col min="14843" max="14843" width="7" style="22" customWidth="1"/>
    <col min="14844" max="14844" width="7.28515625" style="22" customWidth="1"/>
    <col min="14845" max="14845" width="6.28515625" style="22" customWidth="1"/>
    <col min="14846" max="14846" width="47.7109375" style="22" customWidth="1"/>
    <col min="14847" max="14847" width="5.28515625" style="22" bestFit="1" customWidth="1"/>
    <col min="14848" max="14848" width="11.7109375" style="22" bestFit="1" customWidth="1"/>
    <col min="14849" max="14849" width="11.42578125" style="22" customWidth="1"/>
    <col min="14850" max="14850" width="12.42578125" style="22" customWidth="1"/>
    <col min="14851" max="14851" width="8" style="22" bestFit="1" customWidth="1"/>
    <col min="14852" max="14852" width="7.42578125" style="22" bestFit="1" customWidth="1"/>
    <col min="14853" max="14853" width="4.7109375" style="22" bestFit="1" customWidth="1"/>
    <col min="14854" max="15098" width="9.140625" style="22"/>
    <col min="15099" max="15099" width="7" style="22" customWidth="1"/>
    <col min="15100" max="15100" width="7.28515625" style="22" customWidth="1"/>
    <col min="15101" max="15101" width="6.28515625" style="22" customWidth="1"/>
    <col min="15102" max="15102" width="47.7109375" style="22" customWidth="1"/>
    <col min="15103" max="15103" width="5.28515625" style="22" bestFit="1" customWidth="1"/>
    <col min="15104" max="15104" width="11.7109375" style="22" bestFit="1" customWidth="1"/>
    <col min="15105" max="15105" width="11.42578125" style="22" customWidth="1"/>
    <col min="15106" max="15106" width="12.42578125" style="22" customWidth="1"/>
    <col min="15107" max="15107" width="8" style="22" bestFit="1" customWidth="1"/>
    <col min="15108" max="15108" width="7.42578125" style="22" bestFit="1" customWidth="1"/>
    <col min="15109" max="15109" width="4.7109375" style="22" bestFit="1" customWidth="1"/>
    <col min="15110" max="15354" width="9.140625" style="22"/>
    <col min="15355" max="15355" width="7" style="22" customWidth="1"/>
    <col min="15356" max="15356" width="7.28515625" style="22" customWidth="1"/>
    <col min="15357" max="15357" width="6.28515625" style="22" customWidth="1"/>
    <col min="15358" max="15358" width="47.7109375" style="22" customWidth="1"/>
    <col min="15359" max="15359" width="5.28515625" style="22" bestFit="1" customWidth="1"/>
    <col min="15360" max="15360" width="11.7109375" style="22" bestFit="1" customWidth="1"/>
    <col min="15361" max="15361" width="11.42578125" style="22" customWidth="1"/>
    <col min="15362" max="15362" width="12.42578125" style="22" customWidth="1"/>
    <col min="15363" max="15363" width="8" style="22" bestFit="1" customWidth="1"/>
    <col min="15364" max="15364" width="7.42578125" style="22" bestFit="1" customWidth="1"/>
    <col min="15365" max="15365" width="4.7109375" style="22" bestFit="1" customWidth="1"/>
    <col min="15366" max="15610" width="9.140625" style="22"/>
    <col min="15611" max="15611" width="7" style="22" customWidth="1"/>
    <col min="15612" max="15612" width="7.28515625" style="22" customWidth="1"/>
    <col min="15613" max="15613" width="6.28515625" style="22" customWidth="1"/>
    <col min="15614" max="15614" width="47.7109375" style="22" customWidth="1"/>
    <col min="15615" max="15615" width="5.28515625" style="22" bestFit="1" customWidth="1"/>
    <col min="15616" max="15616" width="11.7109375" style="22" bestFit="1" customWidth="1"/>
    <col min="15617" max="15617" width="11.42578125" style="22" customWidth="1"/>
    <col min="15618" max="15618" width="12.42578125" style="22" customWidth="1"/>
    <col min="15619" max="15619" width="8" style="22" bestFit="1" customWidth="1"/>
    <col min="15620" max="15620" width="7.42578125" style="22" bestFit="1" customWidth="1"/>
    <col min="15621" max="15621" width="4.7109375" style="22" bestFit="1" customWidth="1"/>
    <col min="15622" max="15866" width="9.140625" style="22"/>
    <col min="15867" max="15867" width="7" style="22" customWidth="1"/>
    <col min="15868" max="15868" width="7.28515625" style="22" customWidth="1"/>
    <col min="15869" max="15869" width="6.28515625" style="22" customWidth="1"/>
    <col min="15870" max="15870" width="47.7109375" style="22" customWidth="1"/>
    <col min="15871" max="15871" width="5.28515625" style="22" bestFit="1" customWidth="1"/>
    <col min="15872" max="15872" width="11.7109375" style="22" bestFit="1" customWidth="1"/>
    <col min="15873" max="15873" width="11.42578125" style="22" customWidth="1"/>
    <col min="15874" max="15874" width="12.42578125" style="22" customWidth="1"/>
    <col min="15875" max="15875" width="8" style="22" bestFit="1" customWidth="1"/>
    <col min="15876" max="15876" width="7.42578125" style="22" bestFit="1" customWidth="1"/>
    <col min="15877" max="15877" width="4.7109375" style="22" bestFit="1" customWidth="1"/>
    <col min="15878" max="16122" width="9.140625" style="22"/>
    <col min="16123" max="16123" width="7" style="22" customWidth="1"/>
    <col min="16124" max="16124" width="7.28515625" style="22" customWidth="1"/>
    <col min="16125" max="16125" width="6.28515625" style="22" customWidth="1"/>
    <col min="16126" max="16126" width="47.7109375" style="22" customWidth="1"/>
    <col min="16127" max="16127" width="5.28515625" style="22" bestFit="1" customWidth="1"/>
    <col min="16128" max="16128" width="11.7109375" style="22" bestFit="1" customWidth="1"/>
    <col min="16129" max="16129" width="11.42578125" style="22" customWidth="1"/>
    <col min="16130" max="16130" width="12.42578125" style="22" customWidth="1"/>
    <col min="16131" max="16131" width="8" style="22" bestFit="1" customWidth="1"/>
    <col min="16132" max="16132" width="7.42578125" style="22" bestFit="1" customWidth="1"/>
    <col min="16133" max="16133" width="4.7109375" style="22" bestFit="1" customWidth="1"/>
    <col min="16134" max="16384" width="9.140625" style="22"/>
  </cols>
  <sheetData>
    <row r="1" spans="1:42" ht="64.5" customHeight="1">
      <c r="B1" s="18"/>
      <c r="C1" s="19"/>
      <c r="D1" s="20" t="s">
        <v>221</v>
      </c>
      <c r="E1" s="19"/>
      <c r="F1" s="19"/>
    </row>
    <row r="2" spans="1:42" ht="13.5" customHeight="1">
      <c r="A2" s="160" t="s">
        <v>50</v>
      </c>
      <c r="B2" s="23" t="s">
        <v>51</v>
      </c>
      <c r="C2" s="161" t="s">
        <v>52</v>
      </c>
      <c r="D2" s="163" t="s">
        <v>53</v>
      </c>
      <c r="E2" s="165" t="s">
        <v>54</v>
      </c>
      <c r="F2" s="155" t="s">
        <v>55</v>
      </c>
    </row>
    <row r="3" spans="1:42">
      <c r="A3" s="160"/>
      <c r="B3" s="24" t="s">
        <v>56</v>
      </c>
      <c r="C3" s="162"/>
      <c r="D3" s="164"/>
      <c r="E3" s="160"/>
      <c r="F3" s="156"/>
    </row>
    <row r="4" spans="1:42" s="32" customFormat="1" ht="13.5" thickBot="1">
      <c r="A4" s="25">
        <v>1</v>
      </c>
      <c r="B4" s="26">
        <v>2</v>
      </c>
      <c r="C4" s="27"/>
      <c r="D4" s="28">
        <v>3</v>
      </c>
      <c r="E4" s="29">
        <v>4</v>
      </c>
      <c r="F4" s="30">
        <v>5</v>
      </c>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row>
    <row r="5" spans="1:42" s="32" customFormat="1" ht="22.5" customHeight="1" thickTop="1" thickBot="1">
      <c r="A5" s="33"/>
      <c r="B5" s="34"/>
      <c r="C5" s="35"/>
      <c r="D5" s="36" t="s">
        <v>14</v>
      </c>
      <c r="E5" s="37">
        <v>1</v>
      </c>
      <c r="F5" s="35">
        <v>0</v>
      </c>
      <c r="G5" s="38"/>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row>
    <row r="6" spans="1:42" ht="65.25" thickTop="1" thickBot="1">
      <c r="A6" s="157" t="s">
        <v>57</v>
      </c>
      <c r="B6" s="39" t="s">
        <v>58</v>
      </c>
      <c r="C6" s="40"/>
      <c r="D6" s="41" t="s">
        <v>59</v>
      </c>
      <c r="E6" s="37">
        <v>2</v>
      </c>
      <c r="F6" s="42">
        <v>1185</v>
      </c>
      <c r="G6" s="43"/>
    </row>
    <row r="7" spans="1:42" ht="36.75" customHeight="1" thickTop="1" thickBot="1">
      <c r="A7" s="158"/>
      <c r="B7" s="44" t="s">
        <v>60</v>
      </c>
      <c r="C7" s="45"/>
      <c r="D7" s="46" t="s">
        <v>61</v>
      </c>
      <c r="E7" s="37">
        <v>3</v>
      </c>
      <c r="F7" s="47">
        <v>1</v>
      </c>
      <c r="G7" s="43"/>
    </row>
    <row r="8" spans="1:42" ht="78" customHeight="1" thickTop="1" thickBot="1">
      <c r="A8" s="48" t="s">
        <v>62</v>
      </c>
      <c r="B8" s="49" t="s">
        <v>63</v>
      </c>
      <c r="C8" s="48"/>
      <c r="D8" s="50" t="s">
        <v>64</v>
      </c>
      <c r="E8" s="37">
        <v>4</v>
      </c>
      <c r="F8" s="47">
        <v>53</v>
      </c>
      <c r="G8" s="43"/>
      <c r="H8" s="51"/>
    </row>
    <row r="9" spans="1:42" ht="39.75" thickTop="1" thickBot="1">
      <c r="A9" s="48" t="s">
        <v>65</v>
      </c>
      <c r="B9" s="52">
        <v>1000</v>
      </c>
      <c r="C9" s="48">
        <v>30</v>
      </c>
      <c r="D9" s="50" t="s">
        <v>66</v>
      </c>
      <c r="E9" s="37">
        <v>5</v>
      </c>
      <c r="F9" s="47">
        <v>36</v>
      </c>
      <c r="G9" s="43"/>
      <c r="I9" s="53"/>
    </row>
    <row r="10" spans="1:42" s="58" customFormat="1" ht="28.5" customHeight="1" thickTop="1" thickBot="1">
      <c r="A10" s="48" t="s">
        <v>67</v>
      </c>
      <c r="B10" s="54">
        <v>1500</v>
      </c>
      <c r="C10" s="48">
        <v>40</v>
      </c>
      <c r="D10" s="55" t="s">
        <v>68</v>
      </c>
      <c r="E10" s="37">
        <v>6</v>
      </c>
      <c r="F10" s="47">
        <v>1</v>
      </c>
      <c r="G10" s="56"/>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row>
    <row r="11" spans="1:42" ht="78.75" customHeight="1" thickTop="1" thickBot="1">
      <c r="A11" s="48" t="s">
        <v>69</v>
      </c>
      <c r="B11" s="59" t="s">
        <v>70</v>
      </c>
      <c r="C11" s="48"/>
      <c r="D11" s="50" t="s">
        <v>71</v>
      </c>
      <c r="E11" s="37">
        <v>7</v>
      </c>
      <c r="F11" s="47">
        <v>7</v>
      </c>
      <c r="G11" s="43"/>
    </row>
    <row r="12" spans="1:42" s="60" customFormat="1" ht="65.25" thickTop="1" thickBot="1">
      <c r="A12" s="48" t="s">
        <v>72</v>
      </c>
      <c r="B12" s="54">
        <v>1000</v>
      </c>
      <c r="C12" s="48"/>
      <c r="D12" s="50" t="s">
        <v>73</v>
      </c>
      <c r="E12" s="37">
        <v>8</v>
      </c>
      <c r="F12" s="47">
        <v>199</v>
      </c>
      <c r="G12" s="43"/>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row>
    <row r="13" spans="1:42" s="60" customFormat="1" ht="65.25" thickTop="1" thickBot="1">
      <c r="A13" s="48" t="s">
        <v>74</v>
      </c>
      <c r="B13" s="59">
        <v>1500</v>
      </c>
      <c r="C13" s="61"/>
      <c r="D13" s="50" t="s">
        <v>75</v>
      </c>
      <c r="E13" s="37">
        <v>9</v>
      </c>
      <c r="F13" s="47">
        <v>62</v>
      </c>
      <c r="G13" s="43"/>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row>
    <row r="14" spans="1:42" s="60" customFormat="1" ht="78" thickTop="1" thickBot="1">
      <c r="A14" s="48" t="s">
        <v>76</v>
      </c>
      <c r="B14" s="54" t="s">
        <v>77</v>
      </c>
      <c r="C14" s="48"/>
      <c r="D14" s="50" t="s">
        <v>78</v>
      </c>
      <c r="E14" s="37">
        <v>10</v>
      </c>
      <c r="F14" s="47">
        <v>0</v>
      </c>
      <c r="G14" s="43"/>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row>
    <row r="15" spans="1:42" s="60" customFormat="1" ht="39.75" thickTop="1" thickBot="1">
      <c r="A15" s="48" t="s">
        <v>79</v>
      </c>
      <c r="B15" s="54">
        <v>1000</v>
      </c>
      <c r="C15" s="48">
        <v>40</v>
      </c>
      <c r="D15" s="50" t="s">
        <v>80</v>
      </c>
      <c r="E15" s="37">
        <v>11</v>
      </c>
      <c r="F15" s="47">
        <v>0</v>
      </c>
      <c r="G15" s="43"/>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row>
    <row r="16" spans="1:42" s="60" customFormat="1" ht="47.25" customHeight="1" thickTop="1" thickBot="1">
      <c r="A16" s="48" t="s">
        <v>81</v>
      </c>
      <c r="B16" s="54">
        <v>1000</v>
      </c>
      <c r="C16" s="48"/>
      <c r="D16" s="50" t="s">
        <v>82</v>
      </c>
      <c r="E16" s="37">
        <v>12</v>
      </c>
      <c r="F16" s="47">
        <v>0</v>
      </c>
      <c r="G16" s="43"/>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row>
    <row r="17" spans="1:42" s="60" customFormat="1" ht="65.25" thickTop="1" thickBot="1">
      <c r="A17" s="48" t="s">
        <v>83</v>
      </c>
      <c r="B17" s="59" t="s">
        <v>84</v>
      </c>
      <c r="C17" s="48"/>
      <c r="D17" s="50" t="s">
        <v>85</v>
      </c>
      <c r="E17" s="37">
        <v>13</v>
      </c>
      <c r="F17" s="47">
        <v>93</v>
      </c>
      <c r="G17" s="43"/>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row>
    <row r="18" spans="1:42" s="60" customFormat="1" ht="52.5" thickTop="1" thickBot="1">
      <c r="A18" s="159" t="s">
        <v>86</v>
      </c>
      <c r="B18" s="59">
        <v>1000</v>
      </c>
      <c r="C18" s="48"/>
      <c r="D18" s="62" t="s">
        <v>87</v>
      </c>
      <c r="E18" s="37">
        <v>14</v>
      </c>
      <c r="F18" s="47">
        <v>33</v>
      </c>
      <c r="G18" s="43"/>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row>
    <row r="19" spans="1:42" s="60" customFormat="1" ht="65.25" thickTop="1" thickBot="1">
      <c r="A19" s="159"/>
      <c r="B19" s="44" t="s">
        <v>88</v>
      </c>
      <c r="C19" s="48"/>
      <c r="D19" s="62" t="s">
        <v>89</v>
      </c>
      <c r="E19" s="37">
        <v>15</v>
      </c>
      <c r="F19" s="47">
        <v>5</v>
      </c>
      <c r="G19" s="43"/>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row>
    <row r="20" spans="1:42" s="60" customFormat="1" ht="55.5" customHeight="1" thickTop="1" thickBot="1">
      <c r="A20" s="48" t="s">
        <v>90</v>
      </c>
      <c r="B20" s="63">
        <v>1500</v>
      </c>
      <c r="C20" s="48"/>
      <c r="D20" s="64" t="s">
        <v>91</v>
      </c>
      <c r="E20" s="37">
        <v>16</v>
      </c>
      <c r="F20" s="47">
        <v>0</v>
      </c>
      <c r="G20" s="43"/>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row>
    <row r="21" spans="1:42" s="72" customFormat="1" ht="39.75" customHeight="1" thickTop="1" thickBot="1">
      <c r="A21" s="65" t="s">
        <v>92</v>
      </c>
      <c r="B21" s="66">
        <v>100</v>
      </c>
      <c r="C21" s="67"/>
      <c r="D21" s="68" t="s">
        <v>93</v>
      </c>
      <c r="E21" s="37">
        <v>17</v>
      </c>
      <c r="F21" s="69">
        <v>0</v>
      </c>
      <c r="G21" s="70"/>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row>
    <row r="22" spans="1:42" ht="16.5" thickTop="1" thickBot="1">
      <c r="A22" s="73"/>
      <c r="B22" s="74"/>
      <c r="C22" s="75"/>
      <c r="D22" s="76" t="s">
        <v>94</v>
      </c>
      <c r="E22" s="37">
        <v>18</v>
      </c>
      <c r="F22" s="77">
        <f>SUM(F6:F21)</f>
        <v>1675</v>
      </c>
      <c r="G22" s="43"/>
    </row>
    <row r="23" spans="1:42" ht="83.25" customHeight="1" thickTop="1" thickBot="1">
      <c r="A23" s="78" t="s">
        <v>95</v>
      </c>
      <c r="B23" s="79">
        <v>10</v>
      </c>
      <c r="C23" s="78">
        <v>15</v>
      </c>
      <c r="D23" s="80" t="s">
        <v>96</v>
      </c>
      <c r="E23" s="37">
        <v>19</v>
      </c>
      <c r="F23" s="47">
        <v>691</v>
      </c>
      <c r="G23" s="43"/>
    </row>
    <row r="24" spans="1:42" ht="80.25" thickTop="1" thickBot="1">
      <c r="A24" s="48" t="s">
        <v>62</v>
      </c>
      <c r="B24" s="63">
        <v>100</v>
      </c>
      <c r="C24" s="48"/>
      <c r="D24" s="81" t="s">
        <v>97</v>
      </c>
      <c r="E24" s="37">
        <v>20</v>
      </c>
      <c r="F24" s="47">
        <v>47</v>
      </c>
      <c r="G24" s="43"/>
    </row>
    <row r="25" spans="1:42" ht="35.25" thickTop="1" thickBot="1">
      <c r="A25" s="48" t="s">
        <v>98</v>
      </c>
      <c r="B25" s="63">
        <v>40</v>
      </c>
      <c r="C25" s="48">
        <v>5</v>
      </c>
      <c r="D25" s="81" t="s">
        <v>99</v>
      </c>
      <c r="E25" s="37">
        <v>21</v>
      </c>
      <c r="F25" s="47">
        <v>7662</v>
      </c>
      <c r="G25" s="43"/>
    </row>
    <row r="26" spans="1:42" ht="25.5" customHeight="1" thickTop="1" thickBot="1">
      <c r="A26" s="48" t="s">
        <v>100</v>
      </c>
      <c r="B26" s="63">
        <v>30</v>
      </c>
      <c r="C26" s="48">
        <v>15</v>
      </c>
      <c r="D26" s="81" t="s">
        <v>101</v>
      </c>
      <c r="E26" s="37">
        <v>22</v>
      </c>
      <c r="F26" s="47">
        <v>6493</v>
      </c>
      <c r="G26" s="43"/>
    </row>
    <row r="27" spans="1:42" ht="29.25" customHeight="1" thickTop="1" thickBot="1">
      <c r="A27" s="82" t="s">
        <v>102</v>
      </c>
      <c r="B27" s="83">
        <v>100</v>
      </c>
      <c r="C27" s="84">
        <v>5</v>
      </c>
      <c r="D27" s="85" t="s">
        <v>103</v>
      </c>
      <c r="E27" s="37">
        <v>23</v>
      </c>
      <c r="F27" s="47">
        <v>286</v>
      </c>
      <c r="G27" s="43"/>
    </row>
    <row r="28" spans="1:42" ht="16.5" thickTop="1" thickBot="1">
      <c r="A28" s="73"/>
      <c r="B28" s="86"/>
      <c r="C28" s="75"/>
      <c r="D28" s="76" t="s">
        <v>104</v>
      </c>
      <c r="E28" s="37">
        <v>24</v>
      </c>
      <c r="F28" s="73">
        <f>SUM(F23:F27)</f>
        <v>15179</v>
      </c>
      <c r="G28" s="43"/>
    </row>
    <row r="29" spans="1:42" ht="125.25" thickTop="1" thickBot="1">
      <c r="A29" s="78" t="s">
        <v>105</v>
      </c>
      <c r="B29" s="79">
        <v>10</v>
      </c>
      <c r="C29" s="78">
        <v>5</v>
      </c>
      <c r="D29" s="87" t="s">
        <v>106</v>
      </c>
      <c r="E29" s="37">
        <v>25</v>
      </c>
      <c r="F29" s="47">
        <v>210</v>
      </c>
      <c r="G29" s="43"/>
    </row>
    <row r="30" spans="1:42" s="60" customFormat="1" ht="90.75" thickTop="1" thickBot="1">
      <c r="A30" s="48" t="s">
        <v>62</v>
      </c>
      <c r="B30" s="63">
        <v>15</v>
      </c>
      <c r="C30" s="48">
        <v>5</v>
      </c>
      <c r="D30" s="50" t="s">
        <v>107</v>
      </c>
      <c r="E30" s="37">
        <v>26</v>
      </c>
      <c r="F30" s="47">
        <v>1399</v>
      </c>
      <c r="G30" s="43"/>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row>
    <row r="31" spans="1:42" s="60" customFormat="1" ht="46.5" thickTop="1" thickBot="1">
      <c r="A31" s="48" t="s">
        <v>108</v>
      </c>
      <c r="B31" s="63">
        <v>30</v>
      </c>
      <c r="C31" s="48">
        <v>10</v>
      </c>
      <c r="D31" s="81" t="s">
        <v>109</v>
      </c>
      <c r="E31" s="37">
        <v>27</v>
      </c>
      <c r="F31" s="47">
        <v>0</v>
      </c>
      <c r="G31" s="43"/>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row>
    <row r="32" spans="1:42" s="60" customFormat="1" ht="26.25" customHeight="1" thickTop="1" thickBot="1">
      <c r="A32" s="48" t="s">
        <v>110</v>
      </c>
      <c r="B32" s="63">
        <v>100</v>
      </c>
      <c r="C32" s="48"/>
      <c r="D32" s="81" t="s">
        <v>111</v>
      </c>
      <c r="E32" s="37">
        <v>28</v>
      </c>
      <c r="F32" s="47">
        <v>0</v>
      </c>
      <c r="G32" s="43"/>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row>
    <row r="33" spans="1:42" s="60" customFormat="1" ht="27.75" customHeight="1" thickTop="1" thickBot="1">
      <c r="A33" s="48" t="s">
        <v>76</v>
      </c>
      <c r="B33" s="63">
        <v>100</v>
      </c>
      <c r="C33" s="48">
        <v>10</v>
      </c>
      <c r="D33" s="81" t="s">
        <v>112</v>
      </c>
      <c r="E33" s="37">
        <v>29</v>
      </c>
      <c r="F33" s="47">
        <v>20</v>
      </c>
      <c r="G33" s="43"/>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row>
    <row r="34" spans="1:42" s="60" customFormat="1" ht="39.75" customHeight="1" thickTop="1" thickBot="1">
      <c r="A34" s="48" t="s">
        <v>81</v>
      </c>
      <c r="B34" s="63">
        <v>200</v>
      </c>
      <c r="C34" s="48">
        <v>15</v>
      </c>
      <c r="D34" s="81" t="s">
        <v>113</v>
      </c>
      <c r="E34" s="37">
        <v>30</v>
      </c>
      <c r="F34" s="47">
        <v>107</v>
      </c>
      <c r="G34" s="43"/>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row>
    <row r="35" spans="1:42" s="60" customFormat="1" ht="44.25" customHeight="1" thickTop="1" thickBot="1">
      <c r="A35" s="48" t="s">
        <v>83</v>
      </c>
      <c r="B35" s="63">
        <v>50</v>
      </c>
      <c r="C35" s="48">
        <v>5</v>
      </c>
      <c r="D35" s="81" t="s">
        <v>114</v>
      </c>
      <c r="E35" s="37">
        <v>31</v>
      </c>
      <c r="F35" s="47">
        <v>331</v>
      </c>
      <c r="G35" s="43"/>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row>
    <row r="36" spans="1:42" s="60" customFormat="1" ht="36" customHeight="1" thickTop="1" thickBot="1">
      <c r="A36" s="48" t="s">
        <v>115</v>
      </c>
      <c r="B36" s="63">
        <v>100</v>
      </c>
      <c r="C36" s="48">
        <v>10</v>
      </c>
      <c r="D36" s="81" t="s">
        <v>116</v>
      </c>
      <c r="E36" s="37">
        <v>32</v>
      </c>
      <c r="F36" s="47">
        <v>27</v>
      </c>
      <c r="G36" s="43"/>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row>
    <row r="37" spans="1:42" s="60" customFormat="1" ht="40.5" customHeight="1" thickTop="1" thickBot="1">
      <c r="A37" s="48" t="s">
        <v>117</v>
      </c>
      <c r="B37" s="63">
        <v>300</v>
      </c>
      <c r="C37" s="48">
        <v>15</v>
      </c>
      <c r="D37" s="81" t="s">
        <v>118</v>
      </c>
      <c r="E37" s="37">
        <v>33</v>
      </c>
      <c r="F37" s="47">
        <v>3</v>
      </c>
      <c r="G37" s="43"/>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row>
    <row r="38" spans="1:42" s="60" customFormat="1" ht="54.75" customHeight="1" thickTop="1" thickBot="1">
      <c r="A38" s="48" t="s">
        <v>86</v>
      </c>
      <c r="B38" s="63">
        <v>300</v>
      </c>
      <c r="C38" s="48">
        <v>20</v>
      </c>
      <c r="D38" s="81" t="s">
        <v>119</v>
      </c>
      <c r="E38" s="37">
        <v>34</v>
      </c>
      <c r="F38" s="47">
        <v>13</v>
      </c>
      <c r="G38" s="43"/>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row>
    <row r="39" spans="1:42" s="60" customFormat="1" ht="22.5" customHeight="1" thickTop="1" thickBot="1">
      <c r="A39" s="48" t="s">
        <v>120</v>
      </c>
      <c r="B39" s="54">
        <v>300</v>
      </c>
      <c r="C39" s="88"/>
      <c r="D39" s="89" t="s">
        <v>121</v>
      </c>
      <c r="E39" s="37">
        <v>35</v>
      </c>
      <c r="F39" s="47">
        <v>3</v>
      </c>
      <c r="G39" s="43"/>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row>
    <row r="40" spans="1:42" s="60" customFormat="1" ht="16.5" thickTop="1" thickBot="1">
      <c r="A40" s="82" t="s">
        <v>122</v>
      </c>
      <c r="B40" s="90">
        <v>900</v>
      </c>
      <c r="C40" s="91"/>
      <c r="D40" s="92" t="s">
        <v>123</v>
      </c>
      <c r="E40" s="37">
        <v>36</v>
      </c>
      <c r="F40" s="47">
        <v>0</v>
      </c>
      <c r="G40" s="43"/>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row>
    <row r="41" spans="1:42" s="60" customFormat="1" ht="16.5" thickTop="1" thickBot="1">
      <c r="A41" s="76"/>
      <c r="B41" s="76"/>
      <c r="C41" s="93"/>
      <c r="D41" s="93" t="s">
        <v>124</v>
      </c>
      <c r="E41" s="37">
        <v>37</v>
      </c>
      <c r="F41" s="73">
        <f>SUM(F29:F40)</f>
        <v>2113</v>
      </c>
      <c r="G41" s="43"/>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row>
    <row r="42" spans="1:42" s="60" customFormat="1" ht="37.5" customHeight="1" thickTop="1" thickBot="1">
      <c r="A42" s="78" t="s">
        <v>125</v>
      </c>
      <c r="B42" s="79">
        <v>200</v>
      </c>
      <c r="C42" s="94">
        <v>15</v>
      </c>
      <c r="D42" s="80" t="s">
        <v>126</v>
      </c>
      <c r="E42" s="37">
        <v>38</v>
      </c>
      <c r="F42" s="47">
        <v>8</v>
      </c>
      <c r="G42" s="43"/>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row>
    <row r="43" spans="1:42" s="60" customFormat="1" ht="35.25" thickTop="1" thickBot="1">
      <c r="A43" s="48" t="s">
        <v>127</v>
      </c>
      <c r="B43" s="95">
        <v>300</v>
      </c>
      <c r="C43" s="96">
        <v>20</v>
      </c>
      <c r="D43" s="81" t="s">
        <v>128</v>
      </c>
      <c r="E43" s="37">
        <v>39</v>
      </c>
      <c r="F43" s="47">
        <v>1</v>
      </c>
      <c r="G43" s="43"/>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row>
    <row r="44" spans="1:42" s="60" customFormat="1" ht="46.5" thickTop="1" thickBot="1">
      <c r="A44" s="48" t="s">
        <v>62</v>
      </c>
      <c r="B44" s="63">
        <v>30</v>
      </c>
      <c r="C44" s="97">
        <v>10</v>
      </c>
      <c r="D44" s="81" t="s">
        <v>129</v>
      </c>
      <c r="E44" s="37">
        <v>40</v>
      </c>
      <c r="F44" s="47">
        <v>0</v>
      </c>
      <c r="G44" s="43"/>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row>
    <row r="45" spans="1:42" s="60" customFormat="1" ht="80.25" thickTop="1" thickBot="1">
      <c r="A45" s="48" t="s">
        <v>108</v>
      </c>
      <c r="B45" s="63">
        <v>100</v>
      </c>
      <c r="C45" s="97">
        <v>10</v>
      </c>
      <c r="D45" s="81" t="s">
        <v>130</v>
      </c>
      <c r="E45" s="37">
        <v>41</v>
      </c>
      <c r="F45" s="47">
        <v>1</v>
      </c>
      <c r="G45" s="43"/>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row>
    <row r="46" spans="1:42" s="60" customFormat="1" ht="57.75" thickTop="1" thickBot="1">
      <c r="A46" s="48" t="s">
        <v>131</v>
      </c>
      <c r="B46" s="63">
        <v>300</v>
      </c>
      <c r="C46" s="97">
        <v>20</v>
      </c>
      <c r="D46" s="81" t="s">
        <v>132</v>
      </c>
      <c r="E46" s="37">
        <v>42</v>
      </c>
      <c r="F46" s="47">
        <v>1</v>
      </c>
      <c r="G46" s="43"/>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row>
    <row r="47" spans="1:42" s="60" customFormat="1" ht="47.25" thickTop="1" thickBot="1">
      <c r="A47" s="98" t="s">
        <v>110</v>
      </c>
      <c r="B47" s="99">
        <v>700</v>
      </c>
      <c r="C47" s="100">
        <v>40</v>
      </c>
      <c r="D47" s="85" t="s">
        <v>133</v>
      </c>
      <c r="E47" s="37">
        <v>43</v>
      </c>
      <c r="F47" s="47">
        <v>0</v>
      </c>
      <c r="G47" s="43"/>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row>
    <row r="48" spans="1:42" ht="16.5" thickTop="1" thickBot="1">
      <c r="A48" s="73"/>
      <c r="B48" s="93"/>
      <c r="C48" s="101"/>
      <c r="D48" s="76" t="s">
        <v>134</v>
      </c>
      <c r="E48" s="37">
        <v>44</v>
      </c>
      <c r="F48" s="73">
        <f>SUM(F42:F47)</f>
        <v>11</v>
      </c>
      <c r="G48" s="43"/>
    </row>
    <row r="49" spans="1:42" ht="46.5" thickTop="1" thickBot="1">
      <c r="A49" s="78" t="s">
        <v>135</v>
      </c>
      <c r="B49" s="52">
        <v>500</v>
      </c>
      <c r="C49" s="102"/>
      <c r="D49" s="80" t="s">
        <v>136</v>
      </c>
      <c r="E49" s="37">
        <v>45</v>
      </c>
      <c r="F49" s="47">
        <v>982</v>
      </c>
      <c r="G49" s="43"/>
    </row>
    <row r="50" spans="1:42" ht="69" thickTop="1" thickBot="1">
      <c r="A50" s="48" t="s">
        <v>62</v>
      </c>
      <c r="B50" s="54">
        <v>700</v>
      </c>
      <c r="C50" s="88">
        <v>15</v>
      </c>
      <c r="D50" s="81" t="s">
        <v>137</v>
      </c>
      <c r="E50" s="37">
        <v>46</v>
      </c>
      <c r="F50" s="47">
        <v>510</v>
      </c>
      <c r="G50" s="43"/>
    </row>
    <row r="51" spans="1:42" ht="57.75" thickTop="1" thickBot="1">
      <c r="A51" s="48" t="s">
        <v>108</v>
      </c>
      <c r="B51" s="54">
        <v>1000</v>
      </c>
      <c r="C51" s="88">
        <v>25</v>
      </c>
      <c r="D51" s="81" t="s">
        <v>138</v>
      </c>
      <c r="E51" s="37">
        <v>47</v>
      </c>
      <c r="F51" s="47">
        <v>104</v>
      </c>
      <c r="G51" s="43"/>
    </row>
    <row r="52" spans="1:42" s="105" customFormat="1" ht="24" thickTop="1" thickBot="1">
      <c r="A52" s="48" t="s">
        <v>110</v>
      </c>
      <c r="B52" s="54">
        <v>1500</v>
      </c>
      <c r="C52" s="88">
        <v>30</v>
      </c>
      <c r="D52" s="81" t="s">
        <v>139</v>
      </c>
      <c r="E52" s="37">
        <v>48</v>
      </c>
      <c r="F52" s="47">
        <v>241</v>
      </c>
      <c r="G52" s="103"/>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row>
    <row r="53" spans="1:42" s="105" customFormat="1" ht="93.75" customHeight="1" thickTop="1" thickBot="1">
      <c r="A53" s="48" t="s">
        <v>140</v>
      </c>
      <c r="B53" s="54">
        <v>150</v>
      </c>
      <c r="C53" s="88"/>
      <c r="D53" s="81" t="s">
        <v>141</v>
      </c>
      <c r="E53" s="37">
        <v>49</v>
      </c>
      <c r="F53" s="47">
        <v>1</v>
      </c>
      <c r="G53" s="103"/>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row>
    <row r="54" spans="1:42" s="109" customFormat="1" ht="69" thickTop="1" thickBot="1">
      <c r="A54" s="106" t="s">
        <v>142</v>
      </c>
      <c r="B54" s="107">
        <v>100</v>
      </c>
      <c r="C54" s="108">
        <v>20</v>
      </c>
      <c r="D54" s="81" t="s">
        <v>143</v>
      </c>
      <c r="E54" s="37">
        <v>50</v>
      </c>
      <c r="F54" s="47">
        <v>0</v>
      </c>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row>
    <row r="55" spans="1:42" s="105" customFormat="1" ht="58.5" thickTop="1" thickBot="1">
      <c r="A55" s="110" t="s">
        <v>144</v>
      </c>
      <c r="B55" s="111" t="s">
        <v>60</v>
      </c>
      <c r="C55" s="112">
        <v>20</v>
      </c>
      <c r="D55" s="85" t="s">
        <v>145</v>
      </c>
      <c r="E55" s="37">
        <v>51</v>
      </c>
      <c r="F55" s="47">
        <v>4</v>
      </c>
      <c r="G55" s="103"/>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row>
    <row r="56" spans="1:42" ht="16.5" thickTop="1" thickBot="1">
      <c r="A56" s="73"/>
      <c r="B56" s="74"/>
      <c r="C56" s="75"/>
      <c r="D56" s="76" t="s">
        <v>146</v>
      </c>
      <c r="E56" s="37">
        <v>52</v>
      </c>
      <c r="F56" s="73">
        <f>SUM(F49:F55)</f>
        <v>1842</v>
      </c>
      <c r="G56" s="43"/>
    </row>
    <row r="57" spans="1:42" ht="54.75" customHeight="1" thickTop="1" thickBot="1">
      <c r="A57" s="78" t="s">
        <v>147</v>
      </c>
      <c r="B57" s="52">
        <v>100</v>
      </c>
      <c r="C57" s="102">
        <v>10</v>
      </c>
      <c r="D57" s="85" t="s">
        <v>148</v>
      </c>
      <c r="E57" s="37">
        <v>53</v>
      </c>
      <c r="F57" s="47">
        <v>77</v>
      </c>
      <c r="G57" s="43"/>
    </row>
    <row r="58" spans="1:42" ht="30.75" customHeight="1" thickTop="1" thickBot="1">
      <c r="A58" s="48" t="s">
        <v>62</v>
      </c>
      <c r="B58" s="54">
        <v>250</v>
      </c>
      <c r="C58" s="88">
        <v>20</v>
      </c>
      <c r="D58" s="81" t="s">
        <v>149</v>
      </c>
      <c r="E58" s="37">
        <v>54</v>
      </c>
      <c r="F58" s="47">
        <v>16</v>
      </c>
      <c r="G58" s="43"/>
    </row>
    <row r="59" spans="1:42" ht="37.5" customHeight="1" thickTop="1" thickBot="1">
      <c r="A59" s="82" t="s">
        <v>108</v>
      </c>
      <c r="B59" s="90">
        <v>500</v>
      </c>
      <c r="C59" s="91">
        <v>30</v>
      </c>
      <c r="D59" s="85" t="s">
        <v>150</v>
      </c>
      <c r="E59" s="37">
        <v>55</v>
      </c>
      <c r="F59" s="47">
        <v>7</v>
      </c>
      <c r="G59" s="43"/>
    </row>
    <row r="60" spans="1:42" ht="16.5" thickTop="1" thickBot="1">
      <c r="A60" s="76"/>
      <c r="B60" s="93"/>
      <c r="C60" s="93"/>
      <c r="D60" s="93" t="s">
        <v>151</v>
      </c>
      <c r="E60" s="37">
        <v>56</v>
      </c>
      <c r="F60" s="73">
        <f>SUM(F57:F59)</f>
        <v>100</v>
      </c>
      <c r="G60" s="43"/>
    </row>
    <row r="61" spans="1:42" ht="56.25" customHeight="1" thickTop="1" thickBot="1">
      <c r="A61" s="78" t="s">
        <v>152</v>
      </c>
      <c r="B61" s="52">
        <v>250</v>
      </c>
      <c r="C61" s="102">
        <v>15</v>
      </c>
      <c r="D61" s="85" t="s">
        <v>153</v>
      </c>
      <c r="E61" s="37">
        <v>57</v>
      </c>
      <c r="F61" s="47">
        <v>238</v>
      </c>
      <c r="G61" s="43"/>
    </row>
    <row r="62" spans="1:42" ht="38.25" customHeight="1" thickTop="1" thickBot="1">
      <c r="A62" s="48" t="s">
        <v>62</v>
      </c>
      <c r="B62" s="63">
        <v>300</v>
      </c>
      <c r="C62" s="48">
        <v>20</v>
      </c>
      <c r="D62" s="81" t="s">
        <v>154</v>
      </c>
      <c r="E62" s="37">
        <v>58</v>
      </c>
      <c r="F62" s="47">
        <v>20</v>
      </c>
      <c r="G62" s="43"/>
    </row>
    <row r="63" spans="1:42" ht="15.75" customHeight="1" thickTop="1" thickBot="1">
      <c r="A63" s="48" t="s">
        <v>108</v>
      </c>
      <c r="B63" s="63" t="s">
        <v>155</v>
      </c>
      <c r="C63" s="48" t="s">
        <v>155</v>
      </c>
      <c r="D63" s="89" t="s">
        <v>156</v>
      </c>
      <c r="E63" s="37">
        <v>59</v>
      </c>
      <c r="F63" s="47">
        <v>0</v>
      </c>
      <c r="G63" s="43"/>
    </row>
    <row r="64" spans="1:42" ht="57.75" customHeight="1" thickTop="1" thickBot="1">
      <c r="A64" s="82" t="s">
        <v>110</v>
      </c>
      <c r="B64" s="113" t="s">
        <v>157</v>
      </c>
      <c r="C64" s="91">
        <v>35</v>
      </c>
      <c r="D64" s="85" t="s">
        <v>158</v>
      </c>
      <c r="E64" s="37">
        <v>60</v>
      </c>
      <c r="F64" s="47">
        <v>10</v>
      </c>
      <c r="G64" s="43"/>
    </row>
    <row r="65" spans="1:42" ht="16.5" thickTop="1" thickBot="1">
      <c r="A65" s="76"/>
      <c r="B65" s="93"/>
      <c r="C65" s="93"/>
      <c r="D65" s="76" t="s">
        <v>159</v>
      </c>
      <c r="E65" s="37">
        <v>61</v>
      </c>
      <c r="F65" s="73">
        <f>SUM(F61:F64)</f>
        <v>268</v>
      </c>
      <c r="G65" s="43"/>
    </row>
    <row r="66" spans="1:42" s="60" customFormat="1" ht="46.5" customHeight="1" thickTop="1" thickBot="1">
      <c r="A66" s="78" t="s">
        <v>160</v>
      </c>
      <c r="B66" s="52">
        <v>50</v>
      </c>
      <c r="C66" s="102">
        <v>10</v>
      </c>
      <c r="D66" s="85" t="s">
        <v>161</v>
      </c>
      <c r="E66" s="37">
        <v>62</v>
      </c>
      <c r="F66" s="47">
        <v>10630</v>
      </c>
      <c r="G66" s="43"/>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row>
    <row r="67" spans="1:42" s="60" customFormat="1" ht="37.5" customHeight="1" thickTop="1" thickBot="1">
      <c r="A67" s="78" t="s">
        <v>162</v>
      </c>
      <c r="B67" s="52">
        <v>150</v>
      </c>
      <c r="C67" s="102">
        <v>20</v>
      </c>
      <c r="D67" s="81" t="s">
        <v>163</v>
      </c>
      <c r="E67" s="37">
        <v>63</v>
      </c>
      <c r="F67" s="47">
        <v>3</v>
      </c>
      <c r="G67" s="43"/>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row>
    <row r="68" spans="1:42" ht="67.5" customHeight="1" thickTop="1" thickBot="1">
      <c r="A68" s="48" t="s">
        <v>62</v>
      </c>
      <c r="B68" s="54">
        <v>300</v>
      </c>
      <c r="C68" s="88">
        <v>25</v>
      </c>
      <c r="D68" s="85" t="s">
        <v>164</v>
      </c>
      <c r="E68" s="37">
        <v>64</v>
      </c>
      <c r="F68" s="47">
        <v>2</v>
      </c>
      <c r="G68" s="43"/>
    </row>
    <row r="69" spans="1:42" ht="16.5" thickTop="1" thickBot="1">
      <c r="A69" s="48" t="s">
        <v>108</v>
      </c>
      <c r="B69" s="54" t="s">
        <v>155</v>
      </c>
      <c r="C69" s="88" t="s">
        <v>155</v>
      </c>
      <c r="D69" s="114" t="s">
        <v>156</v>
      </c>
      <c r="E69" s="37">
        <v>65</v>
      </c>
      <c r="F69" s="47">
        <v>0</v>
      </c>
      <c r="G69" s="43"/>
    </row>
    <row r="70" spans="1:42" ht="36" thickTop="1" thickBot="1">
      <c r="A70" s="48" t="s">
        <v>110</v>
      </c>
      <c r="B70" s="54">
        <v>300</v>
      </c>
      <c r="C70" s="88">
        <v>30</v>
      </c>
      <c r="D70" s="81" t="s">
        <v>165</v>
      </c>
      <c r="E70" s="37">
        <v>66</v>
      </c>
      <c r="F70" s="47">
        <v>0</v>
      </c>
      <c r="G70" s="43"/>
    </row>
    <row r="71" spans="1:42" ht="54.75" customHeight="1" thickTop="1" thickBot="1">
      <c r="A71" s="48" t="s">
        <v>76</v>
      </c>
      <c r="B71" s="54">
        <v>500</v>
      </c>
      <c r="C71" s="88">
        <v>40</v>
      </c>
      <c r="D71" s="81" t="s">
        <v>166</v>
      </c>
      <c r="E71" s="37">
        <v>67</v>
      </c>
      <c r="F71" s="47">
        <v>13</v>
      </c>
      <c r="G71" s="43"/>
    </row>
    <row r="72" spans="1:42" ht="45" customHeight="1" thickTop="1" thickBot="1">
      <c r="A72" s="48" t="s">
        <v>79</v>
      </c>
      <c r="B72" s="54">
        <v>40</v>
      </c>
      <c r="C72" s="88">
        <v>10</v>
      </c>
      <c r="D72" s="81" t="s">
        <v>167</v>
      </c>
      <c r="E72" s="37">
        <v>68</v>
      </c>
      <c r="F72" s="47">
        <v>726</v>
      </c>
      <c r="G72" s="43"/>
    </row>
    <row r="73" spans="1:42" ht="34.5" customHeight="1" thickTop="1" thickBot="1">
      <c r="A73" s="48" t="s">
        <v>168</v>
      </c>
      <c r="B73" s="54">
        <v>150</v>
      </c>
      <c r="C73" s="88">
        <v>15</v>
      </c>
      <c r="D73" s="81" t="s">
        <v>169</v>
      </c>
      <c r="E73" s="37">
        <v>69</v>
      </c>
      <c r="F73" s="47">
        <v>0</v>
      </c>
      <c r="G73" s="43"/>
    </row>
    <row r="74" spans="1:42" s="105" customFormat="1" ht="120.75" customHeight="1" thickTop="1" thickBot="1">
      <c r="A74" s="48" t="s">
        <v>81</v>
      </c>
      <c r="B74" s="54">
        <v>20</v>
      </c>
      <c r="C74" s="88">
        <v>5</v>
      </c>
      <c r="D74" s="81" t="s">
        <v>170</v>
      </c>
      <c r="E74" s="37">
        <v>70</v>
      </c>
      <c r="F74" s="47">
        <v>24862</v>
      </c>
      <c r="G74" s="103"/>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c r="AN74" s="104"/>
      <c r="AO74" s="104"/>
      <c r="AP74" s="104"/>
    </row>
    <row r="75" spans="1:42" s="105" customFormat="1" ht="54.75" customHeight="1" thickTop="1" thickBot="1">
      <c r="A75" s="48" t="s">
        <v>171</v>
      </c>
      <c r="B75" s="54">
        <v>500</v>
      </c>
      <c r="C75" s="88">
        <v>10</v>
      </c>
      <c r="D75" s="81" t="s">
        <v>172</v>
      </c>
      <c r="E75" s="37">
        <v>71</v>
      </c>
      <c r="F75" s="47">
        <v>0</v>
      </c>
      <c r="G75" s="103"/>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row>
    <row r="76" spans="1:42" s="105" customFormat="1" ht="29.25" customHeight="1" thickTop="1" thickBot="1">
      <c r="A76" s="48" t="s">
        <v>173</v>
      </c>
      <c r="B76" s="54">
        <v>50</v>
      </c>
      <c r="C76" s="88">
        <v>10</v>
      </c>
      <c r="D76" s="81" t="s">
        <v>174</v>
      </c>
      <c r="E76" s="37">
        <v>72</v>
      </c>
      <c r="F76" s="47">
        <v>3506</v>
      </c>
      <c r="G76" s="103"/>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row>
    <row r="77" spans="1:42" ht="43.5" customHeight="1" thickTop="1" thickBot="1">
      <c r="A77" s="48" t="s">
        <v>175</v>
      </c>
      <c r="B77" s="63">
        <v>50</v>
      </c>
      <c r="C77" s="48">
        <v>5</v>
      </c>
      <c r="D77" s="81" t="s">
        <v>176</v>
      </c>
      <c r="E77" s="37">
        <v>73</v>
      </c>
      <c r="F77" s="47">
        <v>220</v>
      </c>
      <c r="G77" s="43"/>
    </row>
    <row r="78" spans="1:42" ht="28.5" customHeight="1" thickTop="1" thickBot="1">
      <c r="A78" s="48" t="s">
        <v>83</v>
      </c>
      <c r="B78" s="115">
        <v>50</v>
      </c>
      <c r="C78" s="116">
        <v>15</v>
      </c>
      <c r="D78" s="55" t="s">
        <v>177</v>
      </c>
      <c r="E78" s="37">
        <v>74</v>
      </c>
      <c r="F78" s="47">
        <v>4414</v>
      </c>
      <c r="G78" s="43"/>
    </row>
    <row r="79" spans="1:42" ht="27.75" customHeight="1" thickTop="1" thickBot="1">
      <c r="A79" s="48" t="s">
        <v>115</v>
      </c>
      <c r="B79" s="54">
        <v>50</v>
      </c>
      <c r="C79" s="88">
        <v>10</v>
      </c>
      <c r="D79" s="55" t="s">
        <v>178</v>
      </c>
      <c r="E79" s="37">
        <v>75</v>
      </c>
      <c r="F79" s="47">
        <v>7744</v>
      </c>
      <c r="G79" s="43"/>
    </row>
    <row r="80" spans="1:42" s="60" customFormat="1" ht="33.75" customHeight="1" thickTop="1" thickBot="1">
      <c r="A80" s="48" t="s">
        <v>117</v>
      </c>
      <c r="B80" s="54">
        <v>100</v>
      </c>
      <c r="C80" s="88">
        <v>20</v>
      </c>
      <c r="D80" s="55" t="s">
        <v>179</v>
      </c>
      <c r="E80" s="37">
        <v>76</v>
      </c>
      <c r="F80" s="47">
        <v>573</v>
      </c>
      <c r="G80" s="43"/>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row>
    <row r="81" spans="1:42" s="60" customFormat="1" ht="40.5" customHeight="1" thickTop="1" thickBot="1">
      <c r="A81" s="48" t="s">
        <v>180</v>
      </c>
      <c r="B81" s="54">
        <v>200</v>
      </c>
      <c r="C81" s="88">
        <v>30</v>
      </c>
      <c r="D81" s="81" t="s">
        <v>181</v>
      </c>
      <c r="E81" s="37">
        <v>77</v>
      </c>
      <c r="F81" s="47">
        <v>690</v>
      </c>
      <c r="G81" s="43"/>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row>
    <row r="82" spans="1:42" s="60" customFormat="1" ht="46.5" thickTop="1" thickBot="1">
      <c r="A82" s="48" t="s">
        <v>86</v>
      </c>
      <c r="B82" s="54">
        <v>10</v>
      </c>
      <c r="C82" s="88"/>
      <c r="D82" s="81" t="s">
        <v>182</v>
      </c>
      <c r="E82" s="37">
        <v>78</v>
      </c>
      <c r="F82" s="47">
        <v>30328</v>
      </c>
      <c r="G82" s="43"/>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row>
    <row r="83" spans="1:42" ht="46.5" thickTop="1" thickBot="1">
      <c r="A83" s="48" t="s">
        <v>90</v>
      </c>
      <c r="B83" s="54">
        <v>200</v>
      </c>
      <c r="C83" s="88"/>
      <c r="D83" s="81" t="s">
        <v>183</v>
      </c>
      <c r="E83" s="37">
        <v>79</v>
      </c>
      <c r="F83" s="47">
        <v>270</v>
      </c>
      <c r="G83" s="43"/>
    </row>
    <row r="84" spans="1:42" ht="36" thickTop="1" thickBot="1">
      <c r="A84" s="48" t="s">
        <v>184</v>
      </c>
      <c r="B84" s="54">
        <v>200</v>
      </c>
      <c r="C84" s="88">
        <v>20</v>
      </c>
      <c r="D84" s="81" t="s">
        <v>185</v>
      </c>
      <c r="E84" s="37">
        <v>80</v>
      </c>
      <c r="F84" s="47">
        <v>38</v>
      </c>
      <c r="G84" s="43"/>
    </row>
    <row r="85" spans="1:42" ht="46.5" thickTop="1" thickBot="1">
      <c r="A85" s="48" t="s">
        <v>186</v>
      </c>
      <c r="B85" s="54">
        <v>200</v>
      </c>
      <c r="C85" s="88">
        <v>20</v>
      </c>
      <c r="D85" s="81" t="s">
        <v>187</v>
      </c>
      <c r="E85" s="37">
        <v>81</v>
      </c>
      <c r="F85" s="47">
        <v>596</v>
      </c>
      <c r="G85" s="43"/>
    </row>
    <row r="86" spans="1:42" ht="58.5" thickTop="1" thickBot="1">
      <c r="A86" s="48" t="s">
        <v>188</v>
      </c>
      <c r="B86" s="54">
        <v>250</v>
      </c>
      <c r="C86" s="88">
        <v>25</v>
      </c>
      <c r="D86" s="81" t="s">
        <v>189</v>
      </c>
      <c r="E86" s="37">
        <v>82</v>
      </c>
      <c r="F86" s="47">
        <v>2389</v>
      </c>
      <c r="G86" s="43"/>
    </row>
    <row r="87" spans="1:42" ht="36" thickTop="1" thickBot="1">
      <c r="A87" s="48" t="s">
        <v>190</v>
      </c>
      <c r="B87" s="54">
        <v>300</v>
      </c>
      <c r="C87" s="88">
        <v>30</v>
      </c>
      <c r="D87" s="81" t="s">
        <v>191</v>
      </c>
      <c r="E87" s="37">
        <v>83</v>
      </c>
      <c r="F87" s="47">
        <v>2</v>
      </c>
      <c r="G87" s="43"/>
    </row>
    <row r="88" spans="1:42" ht="46.5" thickTop="1" thickBot="1">
      <c r="A88" s="48" t="s">
        <v>192</v>
      </c>
      <c r="B88" s="54">
        <v>10</v>
      </c>
      <c r="C88" s="88"/>
      <c r="D88" s="89" t="s">
        <v>193</v>
      </c>
      <c r="E88" s="37">
        <v>84</v>
      </c>
      <c r="F88" s="47">
        <v>0</v>
      </c>
      <c r="G88" s="43"/>
    </row>
    <row r="89" spans="1:42" ht="35.25" thickTop="1" thickBot="1">
      <c r="A89" s="82" t="s">
        <v>194</v>
      </c>
      <c r="B89" s="90">
        <v>10</v>
      </c>
      <c r="C89" s="91"/>
      <c r="D89" s="117" t="s">
        <v>195</v>
      </c>
      <c r="E89" s="37">
        <v>85</v>
      </c>
      <c r="F89" s="47">
        <v>1</v>
      </c>
      <c r="G89" s="43"/>
    </row>
    <row r="90" spans="1:42" s="118" customFormat="1" ht="16.5" thickTop="1" thickBot="1">
      <c r="A90" s="73"/>
      <c r="B90" s="74"/>
      <c r="C90" s="75"/>
      <c r="D90" s="93" t="s">
        <v>196</v>
      </c>
      <c r="E90" s="37">
        <v>86</v>
      </c>
      <c r="F90" s="75">
        <f>SUM(F66:F89)</f>
        <v>87007</v>
      </c>
      <c r="G90" s="43"/>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row>
    <row r="91" spans="1:42" s="118" customFormat="1" ht="69" thickTop="1" thickBot="1">
      <c r="A91" s="119" t="s">
        <v>197</v>
      </c>
      <c r="B91" s="120">
        <v>10</v>
      </c>
      <c r="C91" s="121"/>
      <c r="D91" s="85" t="s">
        <v>198</v>
      </c>
      <c r="E91" s="37">
        <v>87</v>
      </c>
      <c r="F91" s="47">
        <v>625</v>
      </c>
      <c r="G91" s="43"/>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row>
    <row r="92" spans="1:42" s="118" customFormat="1" ht="35.25" thickTop="1" thickBot="1">
      <c r="A92" s="119" t="s">
        <v>199</v>
      </c>
      <c r="B92" s="120">
        <v>20</v>
      </c>
      <c r="C92" s="121"/>
      <c r="D92" s="81" t="s">
        <v>128</v>
      </c>
      <c r="E92" s="37">
        <v>88</v>
      </c>
      <c r="F92" s="47">
        <v>33</v>
      </c>
      <c r="G92" s="43"/>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row>
    <row r="93" spans="1:42" s="118" customFormat="1" ht="35.25" thickTop="1" thickBot="1">
      <c r="A93" s="119" t="s">
        <v>200</v>
      </c>
      <c r="B93" s="120">
        <v>50</v>
      </c>
      <c r="C93" s="121"/>
      <c r="D93" s="81" t="s">
        <v>201</v>
      </c>
      <c r="E93" s="37">
        <v>89</v>
      </c>
      <c r="F93" s="47">
        <v>0</v>
      </c>
      <c r="G93" s="43"/>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row>
    <row r="94" spans="1:42" s="118" customFormat="1" ht="41.25" customHeight="1" thickTop="1" thickBot="1">
      <c r="A94" s="106" t="s">
        <v>62</v>
      </c>
      <c r="B94" s="122">
        <v>10</v>
      </c>
      <c r="C94" s="123"/>
      <c r="D94" s="81" t="s">
        <v>202</v>
      </c>
      <c r="E94" s="37">
        <v>90</v>
      </c>
      <c r="F94" s="47">
        <v>0</v>
      </c>
      <c r="G94" s="43"/>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row>
    <row r="95" spans="1:42" s="118" customFormat="1" ht="46.5" thickTop="1" thickBot="1">
      <c r="A95" s="106" t="s">
        <v>108</v>
      </c>
      <c r="B95" s="122">
        <v>100</v>
      </c>
      <c r="C95" s="123"/>
      <c r="D95" s="81" t="s">
        <v>203</v>
      </c>
      <c r="E95" s="37">
        <v>91</v>
      </c>
      <c r="F95" s="47">
        <v>51</v>
      </c>
      <c r="G95" s="43"/>
      <c r="H95" s="124"/>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row>
    <row r="96" spans="1:42" s="118" customFormat="1" ht="81" thickTop="1" thickBot="1">
      <c r="A96" s="106" t="s">
        <v>204</v>
      </c>
      <c r="B96" s="122">
        <v>100</v>
      </c>
      <c r="C96" s="123">
        <v>10</v>
      </c>
      <c r="D96" s="85" t="s">
        <v>205</v>
      </c>
      <c r="E96" s="37">
        <v>92</v>
      </c>
      <c r="F96" s="47">
        <v>113</v>
      </c>
      <c r="G96" s="43"/>
      <c r="H96" s="124"/>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row>
    <row r="97" spans="1:42" s="118" customFormat="1" ht="24" thickTop="1" thickBot="1">
      <c r="A97" s="106" t="s">
        <v>206</v>
      </c>
      <c r="B97" s="122">
        <v>40</v>
      </c>
      <c r="C97" s="123">
        <v>20</v>
      </c>
      <c r="D97" s="81" t="s">
        <v>207</v>
      </c>
      <c r="E97" s="37">
        <v>93</v>
      </c>
      <c r="F97" s="47">
        <v>232</v>
      </c>
      <c r="G97" s="43"/>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row>
    <row r="98" spans="1:42" ht="53.25" customHeight="1" thickTop="1" thickBot="1">
      <c r="A98" s="106" t="s">
        <v>208</v>
      </c>
      <c r="B98" s="122">
        <v>5000</v>
      </c>
      <c r="C98" s="123">
        <v>25</v>
      </c>
      <c r="D98" s="81" t="s">
        <v>209</v>
      </c>
      <c r="E98" s="37">
        <v>94</v>
      </c>
      <c r="F98" s="47">
        <v>3</v>
      </c>
      <c r="G98" s="43"/>
    </row>
    <row r="99" spans="1:42" ht="60" customHeight="1" thickTop="1" thickBot="1">
      <c r="A99" s="48" t="s">
        <v>210</v>
      </c>
      <c r="B99" s="107">
        <v>250</v>
      </c>
      <c r="C99" s="108">
        <v>20</v>
      </c>
      <c r="D99" s="81" t="s">
        <v>211</v>
      </c>
      <c r="E99" s="37">
        <v>95</v>
      </c>
      <c r="F99" s="47">
        <v>6</v>
      </c>
      <c r="G99" s="43"/>
    </row>
    <row r="100" spans="1:42" ht="64.5" customHeight="1" thickTop="1" thickBot="1">
      <c r="A100" s="48" t="s">
        <v>83</v>
      </c>
      <c r="B100" s="107">
        <v>5000</v>
      </c>
      <c r="C100" s="108">
        <v>15</v>
      </c>
      <c r="D100" s="81" t="s">
        <v>212</v>
      </c>
      <c r="E100" s="37">
        <v>96</v>
      </c>
      <c r="F100" s="47">
        <v>0</v>
      </c>
      <c r="G100" s="43"/>
    </row>
    <row r="101" spans="1:42" ht="116.25" customHeight="1" thickTop="1" thickBot="1">
      <c r="A101" s="48" t="s">
        <v>213</v>
      </c>
      <c r="B101" s="54"/>
      <c r="C101" s="125">
        <v>15</v>
      </c>
      <c r="D101" s="126" t="s">
        <v>214</v>
      </c>
      <c r="E101" s="37">
        <v>97</v>
      </c>
      <c r="F101" s="47">
        <v>43</v>
      </c>
      <c r="G101" s="43"/>
    </row>
    <row r="102" spans="1:42" ht="119.25" thickTop="1" thickBot="1">
      <c r="A102" s="48" t="s">
        <v>215</v>
      </c>
      <c r="B102" s="52">
        <v>500</v>
      </c>
      <c r="C102" s="127"/>
      <c r="D102" s="128" t="s">
        <v>216</v>
      </c>
      <c r="E102" s="37">
        <v>98</v>
      </c>
      <c r="F102" s="47">
        <v>2</v>
      </c>
      <c r="G102" s="43"/>
    </row>
    <row r="103" spans="1:42" ht="96.75" customHeight="1" thickTop="1" thickBot="1">
      <c r="A103" s="48" t="s">
        <v>62</v>
      </c>
      <c r="B103" s="52">
        <v>1000</v>
      </c>
      <c r="C103" s="127"/>
      <c r="D103" s="128" t="s">
        <v>217</v>
      </c>
      <c r="E103" s="37">
        <v>99</v>
      </c>
      <c r="F103" s="47">
        <v>3</v>
      </c>
      <c r="G103" s="43"/>
    </row>
    <row r="104" spans="1:42" ht="33" customHeight="1" thickTop="1" thickBot="1">
      <c r="A104" s="48" t="s">
        <v>108</v>
      </c>
      <c r="B104" s="52">
        <v>1500</v>
      </c>
      <c r="C104" s="127"/>
      <c r="D104" s="128" t="s">
        <v>218</v>
      </c>
      <c r="E104" s="37">
        <v>100</v>
      </c>
      <c r="F104" s="47">
        <v>0</v>
      </c>
      <c r="G104" s="43"/>
    </row>
    <row r="105" spans="1:42" s="129" customFormat="1" ht="16.5" thickTop="1" thickBot="1">
      <c r="A105" s="76"/>
      <c r="B105" s="93"/>
      <c r="C105" s="93"/>
      <c r="D105" s="76" t="s">
        <v>219</v>
      </c>
      <c r="E105" s="37">
        <v>101</v>
      </c>
      <c r="F105" s="75">
        <f>SUM(F91:F104)</f>
        <v>1111</v>
      </c>
      <c r="G105" s="43"/>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row>
    <row r="106" spans="1:42" s="129" customFormat="1" ht="16.5" thickTop="1" thickBot="1">
      <c r="A106" s="130"/>
      <c r="B106" s="131"/>
      <c r="C106" s="132"/>
      <c r="D106" s="133" t="s">
        <v>220</v>
      </c>
      <c r="E106" s="37">
        <v>102</v>
      </c>
      <c r="F106" s="134">
        <f>SUM(F5,F22,F28,F41,F48,F56,F60,F65,F90,F105)</f>
        <v>109306</v>
      </c>
      <c r="G106" s="43"/>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row>
    <row r="107" spans="1:42" s="21" customFormat="1" ht="15.75" thickTop="1">
      <c r="A107" s="135"/>
      <c r="B107" s="136"/>
      <c r="C107" s="135"/>
      <c r="D107" s="137"/>
      <c r="E107" s="135"/>
      <c r="F107" s="135"/>
      <c r="G107" s="43"/>
    </row>
    <row r="108" spans="1:42" s="21" customFormat="1" ht="15">
      <c r="A108" s="135"/>
      <c r="B108" s="136"/>
      <c r="C108" s="135"/>
      <c r="D108" s="137"/>
      <c r="E108" s="135"/>
      <c r="F108" s="135"/>
      <c r="G108" s="43"/>
    </row>
    <row r="109" spans="1:42" ht="15">
      <c r="A109" s="138"/>
      <c r="B109" s="139"/>
      <c r="C109" s="138"/>
      <c r="D109" s="140"/>
      <c r="E109" s="138"/>
      <c r="F109" s="138"/>
      <c r="G109" s="43"/>
    </row>
    <row r="110" spans="1:42" ht="15">
      <c r="A110" s="138"/>
      <c r="B110" s="139"/>
      <c r="C110" s="138"/>
      <c r="D110" s="140"/>
      <c r="E110" s="138"/>
      <c r="F110" s="138"/>
      <c r="G110" s="43"/>
    </row>
    <row r="111" spans="1:42" ht="15">
      <c r="A111" s="138"/>
      <c r="B111" s="139"/>
      <c r="C111" s="138"/>
      <c r="D111" s="140"/>
      <c r="E111" s="138"/>
      <c r="F111" s="138"/>
      <c r="G111" s="43"/>
    </row>
    <row r="112" spans="1:42" ht="15">
      <c r="A112" s="138"/>
      <c r="B112" s="139"/>
      <c r="C112" s="138"/>
      <c r="D112" s="140"/>
      <c r="E112" s="138"/>
      <c r="F112" s="138"/>
      <c r="G112" s="43"/>
    </row>
    <row r="113" spans="1:7" ht="15">
      <c r="A113" s="138"/>
      <c r="B113" s="139"/>
      <c r="C113" s="138"/>
      <c r="D113" s="140"/>
      <c r="E113" s="138"/>
      <c r="F113" s="138"/>
      <c r="G113" s="43"/>
    </row>
    <row r="114" spans="1:7" ht="15">
      <c r="A114" s="138"/>
      <c r="B114" s="139"/>
      <c r="C114" s="138"/>
      <c r="D114" s="140"/>
      <c r="E114" s="138"/>
      <c r="F114" s="138"/>
      <c r="G114" s="43"/>
    </row>
    <row r="115" spans="1:7" ht="15">
      <c r="A115" s="138"/>
      <c r="B115" s="139"/>
      <c r="C115" s="138"/>
      <c r="D115" s="140"/>
      <c r="E115" s="138"/>
      <c r="F115" s="138"/>
      <c r="G115" s="43"/>
    </row>
    <row r="116" spans="1:7" ht="15">
      <c r="A116" s="138"/>
      <c r="B116" s="139"/>
      <c r="C116" s="138"/>
      <c r="D116" s="140"/>
      <c r="E116" s="138"/>
      <c r="F116" s="138"/>
      <c r="G116" s="43"/>
    </row>
    <row r="117" spans="1:7" ht="15">
      <c r="A117" s="138"/>
      <c r="B117" s="139"/>
      <c r="C117" s="138"/>
      <c r="D117" s="140"/>
      <c r="E117" s="138"/>
      <c r="F117" s="138"/>
    </row>
    <row r="118" spans="1:7" ht="15">
      <c r="A118" s="138"/>
      <c r="B118" s="141"/>
      <c r="C118" s="142"/>
      <c r="D118" s="143"/>
      <c r="E118" s="142"/>
      <c r="F118" s="142"/>
    </row>
    <row r="119" spans="1:7" ht="15">
      <c r="A119" s="138"/>
      <c r="B119" s="141"/>
      <c r="C119" s="142"/>
      <c r="D119" s="143"/>
      <c r="E119" s="142"/>
      <c r="F119" s="142"/>
    </row>
    <row r="120" spans="1:7" ht="15">
      <c r="A120" s="138"/>
      <c r="B120" s="141"/>
      <c r="C120" s="142"/>
      <c r="D120" s="143"/>
      <c r="E120" s="142"/>
      <c r="F120" s="142"/>
    </row>
    <row r="121" spans="1:7" ht="15">
      <c r="A121" s="138"/>
      <c r="B121" s="141"/>
      <c r="C121" s="142"/>
      <c r="D121" s="143"/>
      <c r="E121" s="142"/>
      <c r="F121" s="142"/>
    </row>
    <row r="122" spans="1:7" ht="15">
      <c r="A122" s="138"/>
      <c r="B122" s="141"/>
      <c r="C122" s="142"/>
      <c r="D122" s="143"/>
      <c r="E122" s="142"/>
      <c r="F122" s="142"/>
    </row>
    <row r="123" spans="1:7" ht="15">
      <c r="A123" s="138"/>
      <c r="B123" s="141"/>
      <c r="C123" s="142"/>
      <c r="D123" s="143"/>
      <c r="E123" s="142"/>
      <c r="F123" s="142"/>
    </row>
    <row r="124" spans="1:7" ht="15">
      <c r="A124" s="138"/>
      <c r="B124" s="141"/>
      <c r="C124" s="142"/>
      <c r="D124" s="143"/>
      <c r="E124" s="142"/>
      <c r="F124" s="142"/>
    </row>
    <row r="125" spans="1:7" ht="15">
      <c r="A125" s="138"/>
      <c r="B125" s="141"/>
      <c r="C125" s="142"/>
      <c r="D125" s="143"/>
      <c r="E125" s="142"/>
      <c r="F125" s="142"/>
    </row>
    <row r="126" spans="1:7" ht="15">
      <c r="A126" s="138"/>
      <c r="B126" s="141"/>
      <c r="C126" s="142"/>
      <c r="D126" s="143"/>
      <c r="E126" s="142"/>
      <c r="F126" s="142"/>
    </row>
    <row r="127" spans="1:7" ht="15">
      <c r="A127" s="138"/>
      <c r="B127" s="141"/>
      <c r="C127" s="142"/>
      <c r="D127" s="143"/>
      <c r="E127" s="142"/>
      <c r="F127" s="142"/>
    </row>
    <row r="128" spans="1:7" ht="15">
      <c r="A128" s="138"/>
      <c r="B128" s="141"/>
      <c r="C128" s="142"/>
      <c r="D128" s="143"/>
      <c r="E128" s="142"/>
      <c r="F128" s="142"/>
    </row>
    <row r="129" spans="1:6" ht="15">
      <c r="A129" s="138"/>
      <c r="B129" s="141"/>
      <c r="C129" s="142"/>
      <c r="D129" s="143"/>
      <c r="E129" s="142"/>
      <c r="F129" s="142"/>
    </row>
    <row r="130" spans="1:6" ht="15">
      <c r="A130" s="138"/>
      <c r="B130" s="141"/>
      <c r="C130" s="142"/>
      <c r="D130" s="143"/>
      <c r="E130" s="142"/>
      <c r="F130" s="142"/>
    </row>
    <row r="131" spans="1:6" ht="15">
      <c r="A131" s="138"/>
      <c r="B131" s="141"/>
      <c r="C131" s="142"/>
      <c r="D131" s="143"/>
      <c r="E131" s="142"/>
      <c r="F131" s="142"/>
    </row>
    <row r="132" spans="1:6" ht="15">
      <c r="A132" s="138"/>
      <c r="B132" s="141"/>
      <c r="C132" s="142"/>
      <c r="D132" s="143"/>
      <c r="E132" s="142"/>
      <c r="F132" s="142"/>
    </row>
    <row r="133" spans="1:6" ht="15">
      <c r="A133" s="138"/>
      <c r="B133" s="141"/>
      <c r="C133" s="142"/>
      <c r="D133" s="143"/>
      <c r="E133" s="142"/>
      <c r="F133" s="142"/>
    </row>
    <row r="134" spans="1:6" ht="15">
      <c r="A134" s="138"/>
      <c r="B134" s="141"/>
      <c r="C134" s="142"/>
      <c r="D134" s="143"/>
      <c r="E134" s="142"/>
      <c r="F134" s="142"/>
    </row>
    <row r="135" spans="1:6" ht="15">
      <c r="A135" s="138"/>
      <c r="B135" s="141"/>
      <c r="C135" s="142"/>
      <c r="D135" s="143"/>
      <c r="E135" s="142"/>
      <c r="F135" s="142"/>
    </row>
    <row r="136" spans="1:6" ht="15">
      <c r="A136" s="138"/>
      <c r="B136" s="141"/>
      <c r="C136" s="142"/>
      <c r="D136" s="143"/>
      <c r="E136" s="142"/>
      <c r="F136" s="142"/>
    </row>
    <row r="137" spans="1:6" ht="15">
      <c r="A137" s="138"/>
      <c r="B137" s="141"/>
      <c r="C137" s="142"/>
      <c r="D137" s="143"/>
      <c r="E137" s="142"/>
      <c r="F137" s="142"/>
    </row>
    <row r="138" spans="1:6" ht="15">
      <c r="A138" s="138"/>
      <c r="B138" s="141"/>
      <c r="C138" s="142"/>
      <c r="D138" s="143"/>
      <c r="E138" s="142"/>
      <c r="F138" s="142"/>
    </row>
    <row r="139" spans="1:6" ht="15">
      <c r="A139" s="138"/>
      <c r="B139" s="141"/>
      <c r="C139" s="142"/>
      <c r="D139" s="143"/>
      <c r="E139" s="142"/>
      <c r="F139" s="142"/>
    </row>
    <row r="140" spans="1:6" ht="15">
      <c r="A140" s="138"/>
      <c r="B140" s="141"/>
      <c r="C140" s="142"/>
      <c r="D140" s="143"/>
      <c r="E140" s="142"/>
      <c r="F140" s="142"/>
    </row>
    <row r="141" spans="1:6" ht="15">
      <c r="A141" s="138"/>
      <c r="B141" s="141"/>
      <c r="C141" s="142"/>
      <c r="D141" s="143"/>
      <c r="E141" s="142"/>
      <c r="F141" s="142"/>
    </row>
    <row r="142" spans="1:6" ht="15">
      <c r="A142" s="138"/>
      <c r="B142" s="141"/>
      <c r="C142" s="142"/>
      <c r="D142" s="143"/>
      <c r="E142" s="142"/>
      <c r="F142" s="142"/>
    </row>
    <row r="143" spans="1:6" ht="15">
      <c r="A143" s="138"/>
      <c r="B143" s="141"/>
      <c r="C143" s="142"/>
      <c r="D143" s="143"/>
      <c r="E143" s="142"/>
      <c r="F143" s="142"/>
    </row>
    <row r="144" spans="1:6" ht="15">
      <c r="A144" s="138"/>
      <c r="B144" s="141"/>
      <c r="C144" s="142"/>
      <c r="D144" s="143"/>
      <c r="E144" s="142"/>
      <c r="F144" s="142"/>
    </row>
    <row r="145" spans="1:6" ht="15">
      <c r="A145" s="138"/>
      <c r="B145" s="141"/>
      <c r="C145" s="142"/>
      <c r="D145" s="143"/>
      <c r="E145" s="142"/>
      <c r="F145" s="142"/>
    </row>
    <row r="146" spans="1:6" ht="15">
      <c r="A146" s="138"/>
      <c r="B146" s="141"/>
      <c r="C146" s="142"/>
      <c r="D146" s="143"/>
      <c r="E146" s="142"/>
      <c r="F146" s="142"/>
    </row>
    <row r="147" spans="1:6" ht="15">
      <c r="A147" s="138"/>
      <c r="B147" s="141"/>
      <c r="C147" s="142"/>
      <c r="D147" s="143"/>
      <c r="E147" s="142"/>
      <c r="F147" s="142"/>
    </row>
    <row r="148" spans="1:6" ht="15">
      <c r="A148" s="138"/>
      <c r="B148" s="141"/>
      <c r="C148" s="142"/>
      <c r="D148" s="143"/>
      <c r="E148" s="142"/>
      <c r="F148" s="142"/>
    </row>
    <row r="149" spans="1:6" ht="15">
      <c r="A149" s="138"/>
      <c r="B149" s="141"/>
      <c r="C149" s="142"/>
      <c r="D149" s="143"/>
      <c r="E149" s="142"/>
      <c r="F149" s="142"/>
    </row>
    <row r="150" spans="1:6" ht="15">
      <c r="A150" s="138"/>
      <c r="B150" s="141"/>
      <c r="C150" s="142"/>
      <c r="D150" s="143"/>
      <c r="E150" s="142"/>
      <c r="F150" s="142"/>
    </row>
    <row r="151" spans="1:6" ht="15">
      <c r="A151" s="138"/>
      <c r="B151" s="141"/>
      <c r="C151" s="142"/>
      <c r="D151" s="143"/>
      <c r="E151" s="142"/>
      <c r="F151" s="142"/>
    </row>
    <row r="152" spans="1:6" ht="15">
      <c r="A152" s="138"/>
      <c r="B152" s="141"/>
      <c r="C152" s="142"/>
      <c r="D152" s="143"/>
      <c r="E152" s="142"/>
      <c r="F152" s="142"/>
    </row>
    <row r="153" spans="1:6" ht="15">
      <c r="A153" s="138"/>
      <c r="B153" s="141"/>
      <c r="C153" s="142"/>
      <c r="D153" s="143"/>
      <c r="E153" s="142"/>
      <c r="F153" s="142"/>
    </row>
    <row r="154" spans="1:6" ht="15">
      <c r="A154" s="138"/>
      <c r="B154" s="141"/>
      <c r="C154" s="142"/>
      <c r="D154" s="143"/>
      <c r="E154" s="142"/>
      <c r="F154" s="142"/>
    </row>
    <row r="155" spans="1:6" ht="15">
      <c r="A155" s="138"/>
      <c r="B155" s="141"/>
      <c r="C155" s="142"/>
      <c r="D155" s="143"/>
      <c r="E155" s="142"/>
      <c r="F155" s="142"/>
    </row>
    <row r="156" spans="1:6" ht="15">
      <c r="A156" s="138"/>
      <c r="B156" s="141"/>
      <c r="C156" s="142"/>
      <c r="D156" s="143"/>
      <c r="E156" s="142"/>
      <c r="F156" s="142"/>
    </row>
    <row r="157" spans="1:6" ht="15">
      <c r="A157" s="138"/>
      <c r="B157" s="141"/>
      <c r="C157" s="142"/>
      <c r="D157" s="143"/>
      <c r="E157" s="142"/>
      <c r="F157" s="142"/>
    </row>
    <row r="158" spans="1:6" ht="15">
      <c r="A158" s="138"/>
      <c r="B158" s="141"/>
      <c r="C158" s="142"/>
      <c r="D158" s="143"/>
      <c r="E158" s="142"/>
      <c r="F158" s="142"/>
    </row>
    <row r="159" spans="1:6" ht="15">
      <c r="A159" s="138"/>
      <c r="B159" s="141"/>
      <c r="C159" s="142"/>
      <c r="D159" s="143"/>
      <c r="E159" s="142"/>
      <c r="F159" s="142"/>
    </row>
    <row r="160" spans="1:6" ht="15">
      <c r="A160" s="138"/>
      <c r="B160" s="141"/>
      <c r="C160" s="142"/>
      <c r="D160" s="143"/>
      <c r="E160" s="142"/>
      <c r="F160" s="142"/>
    </row>
    <row r="161" spans="1:6" ht="15">
      <c r="A161" s="138"/>
      <c r="B161" s="141"/>
      <c r="C161" s="142"/>
      <c r="D161" s="143"/>
      <c r="E161" s="142"/>
      <c r="F161" s="142"/>
    </row>
    <row r="162" spans="1:6" ht="15">
      <c r="A162" s="138"/>
      <c r="B162" s="141"/>
      <c r="C162" s="142"/>
      <c r="D162" s="143"/>
      <c r="E162" s="142"/>
      <c r="F162" s="142"/>
    </row>
    <row r="163" spans="1:6" ht="15">
      <c r="A163" s="138"/>
      <c r="B163" s="141"/>
      <c r="C163" s="142"/>
      <c r="D163" s="143"/>
      <c r="E163" s="142"/>
      <c r="F163" s="142"/>
    </row>
    <row r="164" spans="1:6" ht="15">
      <c r="A164" s="138"/>
      <c r="B164" s="141"/>
      <c r="C164" s="142"/>
      <c r="D164" s="143"/>
      <c r="E164" s="142"/>
      <c r="F164" s="142"/>
    </row>
    <row r="165" spans="1:6" ht="15">
      <c r="A165" s="138"/>
      <c r="B165" s="141"/>
      <c r="C165" s="142"/>
      <c r="D165" s="143"/>
      <c r="E165" s="142"/>
      <c r="F165" s="142"/>
    </row>
    <row r="166" spans="1:6" ht="15">
      <c r="A166" s="138"/>
      <c r="B166" s="141"/>
      <c r="C166" s="142"/>
      <c r="D166" s="143"/>
      <c r="E166" s="142"/>
      <c r="F166" s="142"/>
    </row>
    <row r="167" spans="1:6" ht="15">
      <c r="A167" s="138"/>
      <c r="B167" s="141"/>
      <c r="C167" s="142"/>
      <c r="D167" s="143"/>
      <c r="E167" s="142"/>
      <c r="F167" s="142"/>
    </row>
    <row r="168" spans="1:6" ht="15">
      <c r="A168" s="138"/>
      <c r="B168" s="141"/>
      <c r="C168" s="142"/>
      <c r="D168" s="143"/>
      <c r="E168" s="142"/>
      <c r="F168" s="142"/>
    </row>
    <row r="169" spans="1:6" ht="15">
      <c r="A169" s="138"/>
      <c r="B169" s="141"/>
      <c r="C169" s="142"/>
      <c r="D169" s="143"/>
      <c r="E169" s="142"/>
      <c r="F169" s="142"/>
    </row>
    <row r="170" spans="1:6" ht="15">
      <c r="A170" s="138"/>
      <c r="B170" s="141"/>
      <c r="C170" s="142"/>
      <c r="D170" s="143"/>
      <c r="E170" s="142"/>
      <c r="F170" s="142"/>
    </row>
    <row r="171" spans="1:6" ht="15">
      <c r="A171" s="138"/>
      <c r="B171" s="141"/>
      <c r="C171" s="142"/>
      <c r="D171" s="143"/>
      <c r="E171" s="142"/>
      <c r="F171" s="142"/>
    </row>
    <row r="172" spans="1:6" ht="15">
      <c r="A172" s="138"/>
      <c r="B172" s="141"/>
      <c r="C172" s="142"/>
      <c r="D172" s="143"/>
      <c r="E172" s="142"/>
      <c r="F172" s="142"/>
    </row>
    <row r="173" spans="1:6" ht="15">
      <c r="A173" s="138"/>
      <c r="B173" s="141"/>
      <c r="C173" s="142"/>
      <c r="D173" s="143"/>
      <c r="E173" s="142"/>
      <c r="F173" s="142"/>
    </row>
    <row r="174" spans="1:6" ht="15">
      <c r="A174" s="138"/>
      <c r="B174" s="141"/>
      <c r="C174" s="142"/>
      <c r="D174" s="143"/>
      <c r="E174" s="142"/>
      <c r="F174" s="142"/>
    </row>
    <row r="175" spans="1:6" ht="15">
      <c r="A175" s="138"/>
      <c r="B175" s="141"/>
      <c r="C175" s="142"/>
      <c r="D175" s="143"/>
      <c r="E175" s="142"/>
      <c r="F175" s="142"/>
    </row>
    <row r="176" spans="1:6" ht="15">
      <c r="A176" s="138"/>
      <c r="B176" s="141"/>
      <c r="C176" s="142"/>
      <c r="D176" s="143"/>
      <c r="E176" s="142"/>
      <c r="F176" s="142"/>
    </row>
    <row r="177" spans="1:6" ht="15">
      <c r="A177" s="138"/>
      <c r="B177" s="141"/>
      <c r="C177" s="142"/>
      <c r="D177" s="143"/>
      <c r="E177" s="142"/>
      <c r="F177" s="142"/>
    </row>
    <row r="178" spans="1:6" ht="15">
      <c r="A178" s="138"/>
      <c r="B178" s="141"/>
      <c r="C178" s="142"/>
      <c r="D178" s="143"/>
      <c r="E178" s="142"/>
      <c r="F178" s="142"/>
    </row>
    <row r="179" spans="1:6" ht="15">
      <c r="A179" s="138"/>
      <c r="B179" s="141"/>
      <c r="C179" s="142"/>
      <c r="D179" s="143"/>
      <c r="E179" s="142"/>
      <c r="F179" s="142"/>
    </row>
    <row r="180" spans="1:6" ht="15">
      <c r="A180" s="138"/>
      <c r="B180" s="141"/>
      <c r="C180" s="142"/>
      <c r="D180" s="143"/>
      <c r="E180" s="142"/>
      <c r="F180" s="142"/>
    </row>
    <row r="181" spans="1:6" ht="15">
      <c r="A181" s="138"/>
      <c r="B181" s="141"/>
      <c r="C181" s="142"/>
      <c r="D181" s="143"/>
      <c r="E181" s="142"/>
      <c r="F181" s="142"/>
    </row>
    <row r="182" spans="1:6" ht="15">
      <c r="A182" s="138"/>
      <c r="B182" s="141"/>
      <c r="C182" s="142"/>
      <c r="D182" s="143"/>
      <c r="E182" s="142"/>
      <c r="F182" s="142"/>
    </row>
    <row r="183" spans="1:6" ht="15">
      <c r="A183" s="138"/>
      <c r="B183" s="141"/>
      <c r="C183" s="142"/>
      <c r="D183" s="143"/>
      <c r="E183" s="142"/>
      <c r="F183" s="142"/>
    </row>
    <row r="184" spans="1:6" ht="15">
      <c r="A184" s="138"/>
      <c r="B184" s="141"/>
      <c r="C184" s="142"/>
      <c r="D184" s="143"/>
      <c r="E184" s="142"/>
      <c r="F184" s="142"/>
    </row>
    <row r="185" spans="1:6" ht="15">
      <c r="A185" s="138"/>
      <c r="B185" s="141"/>
      <c r="C185" s="142"/>
      <c r="D185" s="143"/>
      <c r="E185" s="142"/>
      <c r="F185" s="142"/>
    </row>
    <row r="186" spans="1:6" ht="15">
      <c r="A186" s="138"/>
      <c r="B186" s="141"/>
      <c r="C186" s="142"/>
      <c r="D186" s="143"/>
      <c r="E186" s="142"/>
      <c r="F186" s="142"/>
    </row>
    <row r="187" spans="1:6" ht="15">
      <c r="A187" s="138"/>
      <c r="B187" s="141"/>
      <c r="C187" s="142"/>
      <c r="D187" s="143"/>
      <c r="E187" s="142"/>
      <c r="F187" s="142"/>
    </row>
    <row r="188" spans="1:6" ht="15">
      <c r="A188" s="138"/>
      <c r="B188" s="141"/>
      <c r="C188" s="142"/>
      <c r="D188" s="143"/>
      <c r="E188" s="142"/>
      <c r="F188" s="142"/>
    </row>
    <row r="189" spans="1:6" ht="15">
      <c r="A189" s="138"/>
      <c r="B189" s="141"/>
      <c r="C189" s="142"/>
      <c r="D189" s="143"/>
      <c r="E189" s="142"/>
      <c r="F189" s="142"/>
    </row>
    <row r="190" spans="1:6" ht="15">
      <c r="A190" s="138"/>
      <c r="B190" s="141"/>
      <c r="C190" s="142"/>
      <c r="D190" s="143"/>
      <c r="E190" s="142"/>
      <c r="F190" s="142"/>
    </row>
    <row r="191" spans="1:6" ht="15">
      <c r="A191" s="138"/>
      <c r="B191" s="141"/>
      <c r="C191" s="142"/>
      <c r="D191" s="143"/>
      <c r="E191" s="142"/>
      <c r="F191" s="142"/>
    </row>
    <row r="192" spans="1:6" ht="15">
      <c r="A192" s="138"/>
      <c r="B192" s="141"/>
      <c r="C192" s="142"/>
      <c r="D192" s="143"/>
      <c r="E192" s="142"/>
      <c r="F192" s="142"/>
    </row>
    <row r="193" spans="1:6" ht="15">
      <c r="A193" s="138"/>
      <c r="B193" s="141"/>
      <c r="C193" s="142"/>
      <c r="D193" s="143"/>
      <c r="E193" s="142"/>
      <c r="F193" s="142"/>
    </row>
    <row r="194" spans="1:6" ht="15">
      <c r="A194" s="138"/>
      <c r="B194" s="141"/>
      <c r="C194" s="142"/>
      <c r="D194" s="143"/>
      <c r="E194" s="142"/>
      <c r="F194" s="142"/>
    </row>
    <row r="195" spans="1:6" ht="15">
      <c r="A195" s="138"/>
      <c r="B195" s="141"/>
      <c r="C195" s="142"/>
      <c r="D195" s="143"/>
      <c r="E195" s="142"/>
      <c r="F195" s="142"/>
    </row>
    <row r="196" spans="1:6" ht="15">
      <c r="A196" s="138"/>
      <c r="B196" s="141"/>
      <c r="C196" s="142"/>
      <c r="D196" s="143"/>
      <c r="E196" s="142"/>
      <c r="F196" s="142"/>
    </row>
    <row r="197" spans="1:6" ht="15">
      <c r="A197" s="138"/>
      <c r="B197" s="141"/>
      <c r="C197" s="142"/>
      <c r="D197" s="143"/>
      <c r="E197" s="142"/>
      <c r="F197" s="142"/>
    </row>
    <row r="198" spans="1:6" ht="15">
      <c r="A198" s="138"/>
      <c r="B198" s="141"/>
      <c r="C198" s="142"/>
      <c r="D198" s="143"/>
      <c r="E198" s="142"/>
      <c r="F198" s="142"/>
    </row>
    <row r="199" spans="1:6" ht="15">
      <c r="A199" s="138"/>
      <c r="B199" s="141"/>
      <c r="C199" s="142"/>
      <c r="D199" s="143"/>
      <c r="E199" s="142"/>
      <c r="F199" s="142"/>
    </row>
    <row r="200" spans="1:6" ht="15">
      <c r="A200" s="138"/>
      <c r="B200" s="141"/>
      <c r="C200" s="142"/>
      <c r="D200" s="143"/>
      <c r="E200" s="142"/>
      <c r="F200" s="142"/>
    </row>
    <row r="201" spans="1:6" ht="15">
      <c r="A201" s="138"/>
      <c r="B201" s="141"/>
      <c r="C201" s="142"/>
      <c r="D201" s="143"/>
      <c r="E201" s="142"/>
      <c r="F201" s="142"/>
    </row>
    <row r="202" spans="1:6" ht="15">
      <c r="A202" s="138"/>
      <c r="B202" s="141"/>
      <c r="C202" s="142"/>
      <c r="D202" s="143"/>
      <c r="E202" s="142"/>
      <c r="F202" s="142"/>
    </row>
    <row r="203" spans="1:6" ht="15">
      <c r="A203" s="138"/>
      <c r="B203" s="141"/>
      <c r="C203" s="142"/>
      <c r="D203" s="143"/>
      <c r="E203" s="142"/>
      <c r="F203" s="142"/>
    </row>
    <row r="204" spans="1:6" ht="15">
      <c r="A204" s="138"/>
      <c r="B204" s="141"/>
      <c r="C204" s="142"/>
      <c r="D204" s="143"/>
      <c r="E204" s="142"/>
      <c r="F204" s="142"/>
    </row>
    <row r="205" spans="1:6" ht="15">
      <c r="A205" s="138"/>
      <c r="B205" s="141"/>
      <c r="C205" s="142"/>
      <c r="D205" s="143"/>
      <c r="E205" s="142"/>
      <c r="F205" s="142"/>
    </row>
    <row r="206" spans="1:6" ht="15">
      <c r="A206" s="138"/>
      <c r="B206" s="141"/>
      <c r="C206" s="142"/>
      <c r="D206" s="143"/>
      <c r="E206" s="142"/>
      <c r="F206" s="142"/>
    </row>
    <row r="207" spans="1:6" ht="15">
      <c r="A207" s="138"/>
      <c r="B207" s="141"/>
      <c r="C207" s="142"/>
      <c r="D207" s="143"/>
      <c r="E207" s="142"/>
      <c r="F207" s="142"/>
    </row>
    <row r="208" spans="1:6" ht="15">
      <c r="A208" s="138"/>
      <c r="B208" s="141"/>
      <c r="C208" s="142"/>
      <c r="D208" s="143"/>
      <c r="E208" s="142"/>
      <c r="F208" s="142"/>
    </row>
    <row r="209" spans="1:6" ht="15">
      <c r="A209" s="138"/>
      <c r="B209" s="141"/>
      <c r="C209" s="142"/>
      <c r="D209" s="143"/>
      <c r="E209" s="142"/>
      <c r="F209" s="142"/>
    </row>
    <row r="210" spans="1:6" ht="15">
      <c r="A210" s="138"/>
      <c r="B210" s="141"/>
      <c r="C210" s="142"/>
      <c r="D210" s="143"/>
      <c r="E210" s="142"/>
      <c r="F210" s="142"/>
    </row>
    <row r="211" spans="1:6" ht="15">
      <c r="A211" s="138"/>
      <c r="B211" s="141"/>
      <c r="C211" s="142"/>
      <c r="D211" s="143"/>
      <c r="E211" s="142"/>
      <c r="F211" s="142"/>
    </row>
    <row r="212" spans="1:6" ht="15">
      <c r="A212" s="138"/>
      <c r="B212" s="141"/>
      <c r="C212" s="142"/>
      <c r="D212" s="143"/>
      <c r="E212" s="142"/>
      <c r="F212" s="142"/>
    </row>
    <row r="213" spans="1:6" ht="15">
      <c r="A213" s="138"/>
      <c r="B213" s="141"/>
      <c r="C213" s="142"/>
      <c r="D213" s="143"/>
      <c r="E213" s="142"/>
      <c r="F213" s="142"/>
    </row>
    <row r="214" spans="1:6">
      <c r="A214" s="144"/>
    </row>
    <row r="215" spans="1:6">
      <c r="A215" s="144"/>
    </row>
    <row r="216" spans="1:6">
      <c r="A216" s="144"/>
    </row>
    <row r="217" spans="1:6">
      <c r="A217" s="144"/>
    </row>
    <row r="218" spans="1:6">
      <c r="A218" s="144"/>
    </row>
    <row r="219" spans="1:6">
      <c r="A219" s="144"/>
    </row>
    <row r="220" spans="1:6">
      <c r="A220" s="144"/>
    </row>
    <row r="221" spans="1:6">
      <c r="A221" s="144"/>
    </row>
    <row r="222" spans="1:6">
      <c r="A222" s="144"/>
    </row>
    <row r="223" spans="1:6">
      <c r="A223" s="144"/>
    </row>
    <row r="224" spans="1:6">
      <c r="A224" s="144"/>
    </row>
    <row r="225" spans="1:1">
      <c r="A225" s="144"/>
    </row>
    <row r="226" spans="1:1">
      <c r="A226" s="144"/>
    </row>
    <row r="227" spans="1:1">
      <c r="A227" s="144"/>
    </row>
    <row r="228" spans="1:1">
      <c r="A228" s="144"/>
    </row>
    <row r="229" spans="1:1">
      <c r="A229" s="144"/>
    </row>
    <row r="230" spans="1:1">
      <c r="A230" s="144"/>
    </row>
    <row r="231" spans="1:1">
      <c r="A231" s="144"/>
    </row>
    <row r="232" spans="1:1">
      <c r="A232" s="144"/>
    </row>
    <row r="233" spans="1:1">
      <c r="A233" s="144"/>
    </row>
    <row r="234" spans="1:1">
      <c r="A234" s="144"/>
    </row>
    <row r="235" spans="1:1">
      <c r="A235" s="144"/>
    </row>
    <row r="236" spans="1:1">
      <c r="A236" s="144"/>
    </row>
    <row r="237" spans="1:1">
      <c r="A237" s="144"/>
    </row>
    <row r="238" spans="1:1">
      <c r="A238" s="144"/>
    </row>
    <row r="239" spans="1:1">
      <c r="A239" s="144"/>
    </row>
    <row r="240" spans="1:1">
      <c r="A240" s="144"/>
    </row>
    <row r="241" spans="1:1">
      <c r="A241" s="144"/>
    </row>
    <row r="242" spans="1:1">
      <c r="A242" s="144"/>
    </row>
    <row r="243" spans="1:1">
      <c r="A243" s="144"/>
    </row>
    <row r="244" spans="1:1">
      <c r="A244" s="144"/>
    </row>
    <row r="245" spans="1:1">
      <c r="A245" s="144"/>
    </row>
    <row r="246" spans="1:1">
      <c r="A246" s="144"/>
    </row>
    <row r="247" spans="1:1">
      <c r="A247" s="144"/>
    </row>
    <row r="248" spans="1:1">
      <c r="A248" s="144"/>
    </row>
    <row r="249" spans="1:1">
      <c r="A249" s="144"/>
    </row>
    <row r="250" spans="1:1">
      <c r="A250" s="144"/>
    </row>
    <row r="251" spans="1:1">
      <c r="A251" s="144"/>
    </row>
    <row r="252" spans="1:1">
      <c r="A252" s="144"/>
    </row>
    <row r="253" spans="1:1">
      <c r="A253" s="144"/>
    </row>
    <row r="254" spans="1:1">
      <c r="A254" s="144"/>
    </row>
    <row r="255" spans="1:1">
      <c r="A255" s="144"/>
    </row>
    <row r="256" spans="1:1">
      <c r="A256" s="144"/>
    </row>
    <row r="257" spans="1:1">
      <c r="A257" s="144"/>
    </row>
    <row r="258" spans="1:1">
      <c r="A258" s="144"/>
    </row>
    <row r="259" spans="1:1">
      <c r="A259" s="144"/>
    </row>
    <row r="260" spans="1:1">
      <c r="A260" s="144"/>
    </row>
    <row r="261" spans="1:1">
      <c r="A261" s="144"/>
    </row>
    <row r="262" spans="1:1">
      <c r="A262" s="144"/>
    </row>
    <row r="263" spans="1:1">
      <c r="A263" s="144"/>
    </row>
    <row r="264" spans="1:1">
      <c r="A264" s="144"/>
    </row>
    <row r="265" spans="1:1">
      <c r="A265" s="144"/>
    </row>
    <row r="266" spans="1:1">
      <c r="A266" s="144"/>
    </row>
    <row r="267" spans="1:1">
      <c r="A267" s="144"/>
    </row>
    <row r="268" spans="1:1">
      <c r="A268" s="144"/>
    </row>
    <row r="269" spans="1:1">
      <c r="A269" s="144"/>
    </row>
    <row r="270" spans="1:1">
      <c r="A270" s="144"/>
    </row>
    <row r="271" spans="1:1">
      <c r="A271" s="144"/>
    </row>
    <row r="272" spans="1:1">
      <c r="A272" s="144"/>
    </row>
    <row r="273" spans="1:1">
      <c r="A273" s="144"/>
    </row>
    <row r="274" spans="1:1">
      <c r="A274" s="144"/>
    </row>
    <row r="275" spans="1:1">
      <c r="A275" s="144"/>
    </row>
    <row r="276" spans="1:1">
      <c r="A276" s="144"/>
    </row>
    <row r="277" spans="1:1">
      <c r="A277" s="144"/>
    </row>
    <row r="278" spans="1:1">
      <c r="A278" s="144"/>
    </row>
    <row r="279" spans="1:1">
      <c r="A279" s="144"/>
    </row>
    <row r="280" spans="1:1">
      <c r="A280" s="144"/>
    </row>
    <row r="281" spans="1:1">
      <c r="A281" s="144"/>
    </row>
    <row r="282" spans="1:1">
      <c r="A282" s="144"/>
    </row>
    <row r="283" spans="1:1">
      <c r="A283" s="144"/>
    </row>
    <row r="284" spans="1:1">
      <c r="A284" s="144"/>
    </row>
    <row r="285" spans="1:1">
      <c r="A285" s="144"/>
    </row>
    <row r="286" spans="1:1">
      <c r="A286" s="144"/>
    </row>
    <row r="287" spans="1:1">
      <c r="A287" s="144"/>
    </row>
    <row r="288" spans="1:1">
      <c r="A288" s="144"/>
    </row>
    <row r="289" spans="1:1">
      <c r="A289" s="144"/>
    </row>
    <row r="290" spans="1:1">
      <c r="A290" s="144"/>
    </row>
    <row r="291" spans="1:1">
      <c r="A291" s="144"/>
    </row>
    <row r="292" spans="1:1">
      <c r="A292" s="144"/>
    </row>
    <row r="293" spans="1:1">
      <c r="A293" s="144"/>
    </row>
    <row r="294" spans="1:1">
      <c r="A294" s="144"/>
    </row>
    <row r="295" spans="1:1">
      <c r="A295" s="144"/>
    </row>
    <row r="296" spans="1:1">
      <c r="A296" s="144"/>
    </row>
    <row r="297" spans="1:1">
      <c r="A297" s="144"/>
    </row>
    <row r="298" spans="1:1">
      <c r="A298" s="144"/>
    </row>
    <row r="299" spans="1:1">
      <c r="A299" s="144"/>
    </row>
    <row r="300" spans="1:1">
      <c r="A300" s="144"/>
    </row>
    <row r="301" spans="1:1">
      <c r="A301" s="144"/>
    </row>
    <row r="302" spans="1:1">
      <c r="A302" s="144"/>
    </row>
    <row r="303" spans="1:1">
      <c r="A303" s="144"/>
    </row>
    <row r="304" spans="1:1">
      <c r="A304" s="144"/>
    </row>
    <row r="305" spans="1:1">
      <c r="A305" s="144"/>
    </row>
    <row r="306" spans="1:1">
      <c r="A306" s="144"/>
    </row>
    <row r="307" spans="1:1">
      <c r="A307" s="144"/>
    </row>
    <row r="308" spans="1:1">
      <c r="A308" s="144"/>
    </row>
  </sheetData>
  <mergeCells count="7">
    <mergeCell ref="F2:F3"/>
    <mergeCell ref="A6:A7"/>
    <mergeCell ref="A18:A19"/>
    <mergeCell ref="A2:A3"/>
    <mergeCell ref="C2:C3"/>
    <mergeCell ref="D2:D3"/>
    <mergeCell ref="E2: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2010-2017 I-VII</vt:lpstr>
      <vt:lpstr>2010-2011-2012</vt:lpstr>
      <vt:lpstr>2013-2014</vt:lpstr>
      <vt:lpstr>2015-2016</vt:lpstr>
      <vt:lpstr>2017 I-VII</vt:lpstr>
      <vt:lpstr>ადმ 2017  ივლისის თვე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lacabidze-m</dc:creator>
  <cp:lastModifiedBy>Windows User</cp:lastModifiedBy>
  <cp:lastPrinted>2017-03-27T10:09:14Z</cp:lastPrinted>
  <dcterms:created xsi:type="dcterms:W3CDTF">2012-08-16T11:53:57Z</dcterms:created>
  <dcterms:modified xsi:type="dcterms:W3CDTF">2017-10-31T14:58:05Z</dcterms:modified>
</cp:coreProperties>
</file>