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-bolqvadze\Desktop\"/>
    </mc:Choice>
  </mc:AlternateContent>
  <bookViews>
    <workbookView xWindow="0" yWindow="0" windowWidth="28800" windowHeight="12435"/>
  </bookViews>
  <sheets>
    <sheet name="აბონენტები ტიპების მიხედვით" sheetId="3" r:id="rId1"/>
  </sheets>
  <externalReferences>
    <externalReference r:id="rId2"/>
  </externalReferences>
  <definedNames>
    <definedName name="_xlnm._FilterDatabase" localSheetId="0" hidden="1">'აბონენტები ტიპების მიხედვით'!$A$10:$B$10</definedName>
    <definedName name="clientname">'[1]ბიზნეს ინფო'!$M$8</definedName>
    <definedName name="Enterprise">'[1]ბიზნეს ინფო'!$R$1</definedName>
    <definedName name="legalstatus">'[1]ბიზნეს ინფო'!$K$8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9" i="3"/>
  <c r="G30" i="3"/>
  <c r="G31" i="3"/>
  <c r="G32" i="3"/>
  <c r="G33" i="3"/>
  <c r="G34" i="3"/>
  <c r="G35" i="3"/>
  <c r="G37" i="3"/>
  <c r="G38" i="3"/>
  <c r="G39" i="3"/>
  <c r="G40" i="3"/>
  <c r="G41" i="3"/>
  <c r="G42" i="3"/>
  <c r="G43" i="3"/>
  <c r="G45" i="3"/>
  <c r="G46" i="3"/>
  <c r="G47" i="3"/>
  <c r="G48" i="3"/>
  <c r="G49" i="3"/>
  <c r="G50" i="3"/>
  <c r="G51" i="3"/>
  <c r="G52" i="3"/>
  <c r="G53" i="3"/>
  <c r="G55" i="3"/>
  <c r="G56" i="3"/>
  <c r="G57" i="3"/>
  <c r="G58" i="3"/>
  <c r="G59" i="3"/>
  <c r="G61" i="3"/>
  <c r="G62" i="3"/>
  <c r="G63" i="3"/>
  <c r="G64" i="3"/>
  <c r="G66" i="3"/>
  <c r="G67" i="3"/>
  <c r="G68" i="3"/>
  <c r="G69" i="3"/>
  <c r="G70" i="3"/>
  <c r="G72" i="3"/>
  <c r="G73" i="3"/>
  <c r="G74" i="3"/>
  <c r="G76" i="3"/>
  <c r="F75" i="3"/>
  <c r="E75" i="3"/>
  <c r="D75" i="3"/>
  <c r="F71" i="3"/>
  <c r="E71" i="3"/>
  <c r="D71" i="3"/>
  <c r="F65" i="3"/>
  <c r="E65" i="3"/>
  <c r="D65" i="3"/>
  <c r="F54" i="3"/>
  <c r="E54" i="3"/>
  <c r="D54" i="3"/>
  <c r="F60" i="3"/>
  <c r="E60" i="3"/>
  <c r="D60" i="3"/>
  <c r="F44" i="3"/>
  <c r="E44" i="3"/>
  <c r="D44" i="3"/>
  <c r="F36" i="3"/>
  <c r="E36" i="3"/>
  <c r="D36" i="3"/>
  <c r="F28" i="3"/>
  <c r="E28" i="3"/>
  <c r="D28" i="3"/>
  <c r="E20" i="3"/>
  <c r="F20" i="3"/>
  <c r="D20" i="3"/>
  <c r="E10" i="3"/>
  <c r="F10" i="3"/>
  <c r="D10" i="3"/>
  <c r="G36" i="3" l="1"/>
  <c r="G65" i="3"/>
  <c r="G28" i="3"/>
  <c r="G20" i="3"/>
  <c r="G60" i="3"/>
  <c r="G10" i="3"/>
  <c r="G44" i="3"/>
  <c r="G54" i="3"/>
  <c r="G71" i="3"/>
  <c r="F8" i="3"/>
  <c r="D8" i="3"/>
  <c r="G75" i="3"/>
  <c r="E8" i="3"/>
  <c r="G8" i="3" l="1"/>
</calcChain>
</file>

<file path=xl/sharedStrings.xml><?xml version="1.0" encoding="utf-8"?>
<sst xmlns="http://schemas.openxmlformats.org/spreadsheetml/2006/main" count="155" uniqueCount="95">
  <si>
    <t>სულ</t>
  </si>
  <si>
    <t>ჯამი</t>
  </si>
  <si>
    <t>სამეგრელო ზემო სვანეთის რეგიონული ფილიალი</t>
  </si>
  <si>
    <t>სამეგრელო ზემო სვანეთის რეგიონი</t>
  </si>
  <si>
    <t>აბაშა</t>
  </si>
  <si>
    <t>ხობი</t>
  </si>
  <si>
    <t>წალენჯიხა</t>
  </si>
  <si>
    <t>ჩხოროწყუ</t>
  </si>
  <si>
    <t>ფოთი</t>
  </si>
  <si>
    <t>სენაკი</t>
  </si>
  <si>
    <t>მარტვილი</t>
  </si>
  <si>
    <t>მესტია</t>
  </si>
  <si>
    <t>ზუგდიდი</t>
  </si>
  <si>
    <t>ზემო იმერეთის რეგიონი</t>
  </si>
  <si>
    <t>ჭიათურა</t>
  </si>
  <si>
    <t>ხარაგაული</t>
  </si>
  <si>
    <t>ზესტაფონი</t>
  </si>
  <si>
    <t>ამბროლაური</t>
  </si>
  <si>
    <t>თერჯოლა</t>
  </si>
  <si>
    <t>ონი</t>
  </si>
  <si>
    <t>ლენტეხი</t>
  </si>
  <si>
    <t>ტყიბული</t>
  </si>
  <si>
    <t>ქვემო იმერეთის რეგიონი</t>
  </si>
  <si>
    <t>იმერეთის რეგიონი</t>
  </si>
  <si>
    <t>ბაღდათი</t>
  </si>
  <si>
    <t>ვანი</t>
  </si>
  <si>
    <t>ხონი</t>
  </si>
  <si>
    <t>ცაგერი</t>
  </si>
  <si>
    <t>სამტრედია</t>
  </si>
  <si>
    <t>წყალტუბო</t>
  </si>
  <si>
    <t>სამცხე - ჯავახეთის რეგიონული ფილიალი</t>
  </si>
  <si>
    <t>სამცხე - ჯავახეთის რეგიონი</t>
  </si>
  <si>
    <t>ადიგენი/აბასთუმანი</t>
  </si>
  <si>
    <t>ადიგენი</t>
  </si>
  <si>
    <t>ასპინძა</t>
  </si>
  <si>
    <t>ახალქალაქი</t>
  </si>
  <si>
    <t>ახალციხე</t>
  </si>
  <si>
    <t>ბაკურიანი</t>
  </si>
  <si>
    <t>ბორჯომი</t>
  </si>
  <si>
    <t>ნინოწმინდა</t>
  </si>
  <si>
    <t>კახეთის რეგიონული ფილიალი</t>
  </si>
  <si>
    <t>კახეთის რეგიონი</t>
  </si>
  <si>
    <t>ახმეტა</t>
  </si>
  <si>
    <t>დედოფლისწყარო</t>
  </si>
  <si>
    <t>თელავი</t>
  </si>
  <si>
    <t>ლაგოდეხი</t>
  </si>
  <si>
    <t>გურჯაანი</t>
  </si>
  <si>
    <t>ყვარელი</t>
  </si>
  <si>
    <t>საგარეჯო</t>
  </si>
  <si>
    <t>გარდაბანი</t>
  </si>
  <si>
    <t>სიღნაღი</t>
  </si>
  <si>
    <t>ქვემო ქართლის  რეგიონული ფილიალი</t>
  </si>
  <si>
    <t>ქვემო ქართლის  რეგიონი</t>
  </si>
  <si>
    <t>ბოლნისი</t>
  </si>
  <si>
    <t>მარნეული</t>
  </si>
  <si>
    <t>თეთრიწყარო</t>
  </si>
  <si>
    <t>დმანისი</t>
  </si>
  <si>
    <t>წალკა</t>
  </si>
  <si>
    <t>შიდა ქართლის და მცხეთა - მთიანეთის რეგიონული ფილიალი</t>
  </si>
  <si>
    <t>შიდა ქართლის რეგიონი</t>
  </si>
  <si>
    <t>გორი</t>
  </si>
  <si>
    <t>კასპი</t>
  </si>
  <si>
    <t>ხაშური</t>
  </si>
  <si>
    <t>ქარელი</t>
  </si>
  <si>
    <t>მცხეთა-მთიანეთის რეგიონული ფილიალი</t>
  </si>
  <si>
    <t>მცხეთა-მთიანეთის რეგიონი</t>
  </si>
  <si>
    <t>გუდაური</t>
  </si>
  <si>
    <t>დუშეთი</t>
  </si>
  <si>
    <t>თიანეთი</t>
  </si>
  <si>
    <t>ყაზბეგი</t>
  </si>
  <si>
    <t>მცხეთა</t>
  </si>
  <si>
    <t>ოზურგეთი, ჩოხატაურის და ლანჩხუთის გაერთიანებული სერვის ცენტრი</t>
  </si>
  <si>
    <t>ოზურგეთი, ჩოხატაურის და ლანჩხუთის ს/ც</t>
  </si>
  <si>
    <t>ოზურგეთი</t>
  </si>
  <si>
    <t>ლანჩხუთი</t>
  </si>
  <si>
    <t>ჩოხატაური</t>
  </si>
  <si>
    <t>ქუთაისის სერვის ცენტრი</t>
  </si>
  <si>
    <t>ქუთაისი</t>
  </si>
  <si>
    <t>2013</t>
  </si>
  <si>
    <t>2014</t>
  </si>
  <si>
    <t>2015</t>
  </si>
  <si>
    <t>2016</t>
  </si>
  <si>
    <t>2017</t>
  </si>
  <si>
    <t>2018</t>
  </si>
  <si>
    <t>2019</t>
  </si>
  <si>
    <t>01.10.2019</t>
  </si>
  <si>
    <t>აბონენტები მოხმარების ტიპის მიხედვით</t>
  </si>
  <si>
    <t>სასმელი წყალი</t>
  </si>
  <si>
    <t>წყალარინება</t>
  </si>
  <si>
    <t xml:space="preserve">ბორჯომი დ. ბაკურიანი </t>
  </si>
  <si>
    <t>2013-2019 წლებში დარეგისტრიტებული აბონენტების რაოდენობა</t>
  </si>
  <si>
    <t>სრული (წყალი და წყალარინება)</t>
  </si>
  <si>
    <t>აბონენტების რაოდენობა</t>
  </si>
  <si>
    <t>აბონენტების რაოდებობა</t>
  </si>
  <si>
    <t>24 საათიანი წყალმომარაგებით უზრუნველყოფილი აბონენტების რაოდენობა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</si>
</sst>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L_a_r_i_-;\-* #,##0\ _L_a_r_i_-;_-* &quot;-&quot;\ _L_a_r_i_-;_-@_-"/>
    <numFmt numFmtId="165" formatCode="_-* #,##0.00\ _L_a_r_i_-;\-* #,##0.00\ _L_a_r_i_-;_-* &quot;-&quot;??\ _L_a_r_i_-;_-@_-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theme="0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70C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0"/>
      </bottom>
      <diagonal/>
    </border>
    <border>
      <left style="thin">
        <color rgb="FF0070C0"/>
      </left>
      <right/>
      <top/>
      <bottom style="double">
        <color theme="0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24994659260841701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51">
    <xf numFmtId="0" fontId="0" fillId="0" borderId="0" xfId="0"/>
    <xf numFmtId="164" fontId="0" fillId="0" borderId="0" xfId="0" applyNumberFormat="1" applyBorder="1" applyAlignment="1">
      <alignment horizontal="center" vertical="center"/>
    </xf>
    <xf numFmtId="44" fontId="2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4" fillId="0" borderId="0" xfId="2" applyFont="1"/>
    <xf numFmtId="165" fontId="0" fillId="2" borderId="0" xfId="0" applyNumberFormat="1" applyFill="1" applyAlignment="1">
      <alignment horizontal="left" vertical="center"/>
    </xf>
    <xf numFmtId="0" fontId="6" fillId="0" borderId="0" xfId="0" applyFont="1" applyBorder="1"/>
    <xf numFmtId="0" fontId="9" fillId="0" borderId="0" xfId="0" applyFont="1" applyFill="1" applyBorder="1" applyAlignment="1">
      <alignment horizontal="center" vertical="center" wrapText="1"/>
    </xf>
    <xf numFmtId="37" fontId="10" fillId="0" borderId="6" xfId="3" applyNumberFormat="1" applyFont="1" applyFill="1" applyBorder="1" applyAlignment="1" applyProtection="1">
      <alignment horizontal="center" vertical="center"/>
      <protection hidden="1"/>
    </xf>
    <xf numFmtId="44" fontId="12" fillId="0" borderId="1" xfId="0" applyNumberFormat="1" applyFont="1" applyFill="1" applyBorder="1" applyAlignment="1" applyProtection="1">
      <alignment horizontal="left" vertical="center" indent="3" readingOrder="1"/>
      <protection hidden="1"/>
    </xf>
    <xf numFmtId="44" fontId="0" fillId="0" borderId="1" xfId="0" applyNumberFormat="1" applyFont="1" applyFill="1" applyBorder="1" applyAlignment="1" applyProtection="1">
      <alignment horizontal="left" vertical="center" indent="2" readingOrder="1"/>
      <protection hidden="1"/>
    </xf>
    <xf numFmtId="0" fontId="0" fillId="0" borderId="0" xfId="0" applyFont="1" applyBorder="1"/>
    <xf numFmtId="44" fontId="13" fillId="0" borderId="1" xfId="0" applyNumberFormat="1" applyFont="1" applyFill="1" applyBorder="1" applyAlignment="1" applyProtection="1">
      <alignment horizontal="left" vertical="center" readingOrder="1"/>
      <protection hidden="1"/>
    </xf>
    <xf numFmtId="44" fontId="0" fillId="0" borderId="1" xfId="0" applyNumberFormat="1" applyFont="1" applyFill="1" applyBorder="1" applyAlignment="1" applyProtection="1">
      <alignment horizontal="left" vertical="center" readingOrder="1"/>
      <protection hidden="1"/>
    </xf>
    <xf numFmtId="44" fontId="14" fillId="0" borderId="1" xfId="0" applyNumberFormat="1" applyFont="1" applyFill="1" applyBorder="1" applyAlignment="1" applyProtection="1">
      <alignment horizontal="left" vertical="center" readingOrder="1"/>
      <protection hidden="1"/>
    </xf>
    <xf numFmtId="44" fontId="12" fillId="0" borderId="1" xfId="0" applyNumberFormat="1" applyFont="1" applyFill="1" applyBorder="1" applyAlignment="1" applyProtection="1">
      <alignment horizontal="left" vertical="center" readingOrder="1"/>
      <protection hidden="1"/>
    </xf>
    <xf numFmtId="44" fontId="12" fillId="0" borderId="0" xfId="0" applyNumberFormat="1" applyFont="1" applyFill="1" applyBorder="1" applyAlignment="1" applyProtection="1">
      <alignment horizontal="left" vertical="center" readingOrder="1"/>
      <protection hidden="1"/>
    </xf>
    <xf numFmtId="165" fontId="15" fillId="2" borderId="0" xfId="0" applyNumberFormat="1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0" fontId="15" fillId="0" borderId="0" xfId="0" applyFont="1" applyBorder="1"/>
    <xf numFmtId="49" fontId="11" fillId="2" borderId="12" xfId="3" applyNumberFormat="1" applyFont="1" applyFill="1" applyBorder="1" applyAlignment="1" applyProtection="1">
      <alignment horizontal="center" vertical="center" wrapText="1"/>
      <protection hidden="1"/>
    </xf>
    <xf numFmtId="16" fontId="15" fillId="0" borderId="2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 readingOrder="1"/>
    </xf>
    <xf numFmtId="43" fontId="17" fillId="0" borderId="4" xfId="3" applyNumberFormat="1" applyFont="1" applyFill="1" applyBorder="1" applyAlignment="1" applyProtection="1">
      <alignment horizontal="left" vertical="center" wrapText="1" readingOrder="1"/>
      <protection hidden="1"/>
    </xf>
    <xf numFmtId="43" fontId="18" fillId="0" borderId="5" xfId="0" applyNumberFormat="1" applyFont="1" applyFill="1" applyBorder="1" applyAlignment="1" applyProtection="1">
      <alignment horizontal="left" vertical="center" wrapText="1" readingOrder="1"/>
      <protection hidden="1"/>
    </xf>
    <xf numFmtId="0" fontId="19" fillId="0" borderId="0" xfId="0" applyFont="1" applyFill="1" applyBorder="1" applyAlignment="1">
      <alignment horizontal="center" vertical="center" wrapText="1"/>
    </xf>
    <xf numFmtId="44" fontId="0" fillId="0" borderId="7" xfId="0" applyNumberFormat="1" applyFont="1" applyFill="1" applyBorder="1" applyAlignment="1" applyProtection="1">
      <alignment horizontal="left" vertical="center" readingOrder="1"/>
      <protection hidden="1"/>
    </xf>
    <xf numFmtId="41" fontId="2" fillId="2" borderId="7" xfId="1" applyNumberFormat="1" applyFont="1" applyFill="1" applyBorder="1" applyAlignment="1">
      <alignment horizontal="left"/>
    </xf>
    <xf numFmtId="41" fontId="20" fillId="2" borderId="0" xfId="0" applyNumberFormat="1" applyFont="1" applyFill="1" applyAlignment="1">
      <alignment horizontal="left"/>
    </xf>
    <xf numFmtId="41" fontId="0" fillId="2" borderId="7" xfId="0" applyNumberFormat="1" applyFont="1" applyFill="1" applyBorder="1" applyAlignment="1">
      <alignment horizontal="left"/>
    </xf>
    <xf numFmtId="41" fontId="2" fillId="2" borderId="0" xfId="1" applyNumberFormat="1" applyFont="1" applyFill="1" applyAlignment="1">
      <alignment horizontal="left"/>
    </xf>
    <xf numFmtId="0" fontId="2" fillId="0" borderId="0" xfId="1" applyFont="1" applyBorder="1"/>
    <xf numFmtId="165" fontId="2" fillId="2" borderId="0" xfId="1" applyNumberFormat="1" applyFont="1" applyFill="1" applyBorder="1" applyAlignment="1">
      <alignment horizontal="left" vertical="center"/>
    </xf>
    <xf numFmtId="165" fontId="2" fillId="2" borderId="7" xfId="1" applyNumberFormat="1" applyFont="1" applyFill="1" applyBorder="1" applyAlignment="1">
      <alignment horizontal="left" vertical="center"/>
    </xf>
    <xf numFmtId="165" fontId="0" fillId="2" borderId="0" xfId="0" applyNumberFormat="1" applyFont="1" applyFill="1" applyBorder="1" applyAlignment="1">
      <alignment horizontal="left" vertical="center"/>
    </xf>
    <xf numFmtId="165" fontId="0" fillId="2" borderId="7" xfId="0" applyNumberFormat="1" applyFont="1" applyFill="1" applyBorder="1" applyAlignment="1">
      <alignment horizontal="left" vertical="center"/>
    </xf>
    <xf numFmtId="165" fontId="0" fillId="2" borderId="9" xfId="0" applyNumberFormat="1" applyFont="1" applyFill="1" applyBorder="1" applyAlignment="1">
      <alignment horizontal="left" vertical="center"/>
    </xf>
    <xf numFmtId="0" fontId="0" fillId="0" borderId="0" xfId="0" applyFont="1"/>
    <xf numFmtId="37" fontId="2" fillId="2" borderId="8" xfId="1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16" fillId="3" borderId="3" xfId="0" applyNumberFormat="1" applyFont="1" applyFill="1" applyBorder="1" applyAlignment="1" applyProtection="1">
      <alignment horizontal="center" vertical="center" wrapText="1"/>
      <protection hidden="1"/>
    </xf>
    <xf numFmtId="37" fontId="5" fillId="0" borderId="6" xfId="0" applyNumberFormat="1" applyFont="1" applyFill="1" applyBorder="1" applyAlignment="1" applyProtection="1">
      <alignment horizontal="center" vertical="center"/>
      <protection hidden="1"/>
    </xf>
    <xf numFmtId="37" fontId="0" fillId="0" borderId="11" xfId="0" applyNumberFormat="1" applyBorder="1" applyAlignment="1">
      <alignment horizontal="center" vertical="center"/>
    </xf>
    <xf numFmtId="37" fontId="1" fillId="0" borderId="8" xfId="0" applyNumberFormat="1" applyFont="1" applyFill="1" applyBorder="1" applyAlignment="1" applyProtection="1">
      <alignment horizontal="center" vertical="center"/>
      <protection hidden="1"/>
    </xf>
    <xf numFmtId="37" fontId="0" fillId="2" borderId="10" xfId="0" applyNumberFormat="1" applyFill="1" applyBorder="1" applyAlignment="1">
      <alignment horizontal="center" vertical="center"/>
    </xf>
    <xf numFmtId="49" fontId="8" fillId="3" borderId="13" xfId="3" applyNumberFormat="1" applyFont="1" applyFill="1" applyBorder="1" applyAlignment="1" applyProtection="1">
      <alignment horizontal="center" vertical="center" wrapText="1"/>
      <protection hidden="1"/>
    </xf>
    <xf numFmtId="43" fontId="2" fillId="0" borderId="5" xfId="0" applyNumberFormat="1" applyFont="1" applyFill="1" applyBorder="1" applyAlignment="1" applyProtection="1">
      <alignment horizontal="left" vertical="center" wrapText="1" readingOrder="1"/>
      <protection hidden="1"/>
    </xf>
    <xf numFmtId="166" fontId="0" fillId="0" borderId="14" xfId="0" applyNumberFormat="1" applyBorder="1" applyAlignment="1">
      <alignment horizontal="center" vertical="center"/>
    </xf>
    <xf numFmtId="49" fontId="11" fillId="2" borderId="15" xfId="3" applyNumberFormat="1" applyFont="1" applyFill="1" applyBorder="1" applyAlignment="1" applyProtection="1">
      <alignment horizontal="center" vertical="center" wrapText="1"/>
      <protection hidden="1"/>
    </xf>
    <xf numFmtId="49" fontId="11" fillId="2" borderId="16" xfId="3" applyNumberFormat="1" applyFont="1" applyFill="1" applyBorder="1" applyAlignment="1" applyProtection="1">
      <alignment horizontal="center" vertical="center" wrapText="1"/>
      <protection hidden="1"/>
    </xf>
    <xf numFmtId="3" fontId="21" fillId="0" borderId="17" xfId="0" applyNumberFormat="1" applyFont="1" applyBorder="1" applyAlignment="1">
      <alignment horizontal="center"/>
    </xf>
    <xf numFmtId="0" fontId="21" fillId="0" borderId="18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 4" xfId="3"/>
    <cellStyle name="RowLevel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33718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33718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/>
      </xdr:nvSpPr>
      <xdr:spPr>
        <a:xfrm>
          <a:off x="33718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33718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33718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/>
      </xdr:nvSpPr>
      <xdr:spPr>
        <a:xfrm>
          <a:off x="3371850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/>
      </xdr:nvSpPr>
      <xdr:spPr>
        <a:xfrm>
          <a:off x="337185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23812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33718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34099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34099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34099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461962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461962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56673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56673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56673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56673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34099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63912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63912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63912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63912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4</xdr:row>
      <xdr:rowOff>23812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136683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4</xdr:row>
      <xdr:rowOff>23812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136683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4</xdr:row>
      <xdr:rowOff>23812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147256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4</xdr:row>
      <xdr:rowOff>23812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147256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4</xdr:row>
      <xdr:rowOff>23812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147256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4</xdr:row>
      <xdr:rowOff>23812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147256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6391275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937260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23812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12401550" y="85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113\&#4305;&#4312;&#4310;&#4316;&#4308;&#4321;%20&#4307;&#4304;&#4306;&#4308;&#4306;&#4315;&#4304;&#4320;&#4308;&#4305;&#4304;%20(&#4321;&#4304;&#4308;&#4320;&#4311;&#4317;%20&#4307;&#4308;&#4318;&#4304;&#4320;&#4322;&#4304;&#4315;&#4308;&#4316;&#4322;&#4308;&#4305;&#4311;&#4304;&#4316;)\Users\user\AppData\Local\Microsoft\Windows\Temporary%20Internet%20Files\Content.IE5\6SOCZTIK\&#4330;&#4304;&#4320;&#4312;&#4308;&#4314;&#4312;%20&#4324;&#4317;&#4320;&#4315;&#4308;&#4305;&#431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თავფურცელი"/>
      <sheetName val="მიზნები და მონაცემები"/>
      <sheetName val="მოკლე რეზიუმე"/>
      <sheetName val="ბიზნეს ინფო"/>
      <sheetName val="ბალანსი"/>
      <sheetName val="ბალანსის აღწერა"/>
      <sheetName val="გრძელვადიანი აქტ. აღწერა"/>
      <sheetName val="მ-ზ ანგარიშგება (წლიური)"/>
      <sheetName val="მ-ზ ანგარიშგება (ყოველთვიური)"/>
      <sheetName val="კალკულაცია (მ-ზ)"/>
      <sheetName val="წლიური Cash Flow (პირდ.)"/>
      <sheetName val="ყოველთვიური Cash Flow (პირდ.)"/>
      <sheetName val="წლიური Cash Flow (არაპირდ.)"/>
      <sheetName val="გრაფიკები"/>
      <sheetName val="შედარებითი ანალიზი"/>
    </sheetNames>
    <sheetDataSet>
      <sheetData sheetId="0" refreshError="1"/>
      <sheetData sheetId="1" refreshError="1"/>
      <sheetData sheetId="2" refreshError="1"/>
      <sheetData sheetId="3">
        <row r="1">
          <cell r="R1" t="str">
            <v>sawarmo: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/>
  </sheetPr>
  <dimension ref="A1:J84"/>
  <sheetViews>
    <sheetView showGridLines="0" tabSelected="1" topLeftCell="B1" zoomScale="80" zoomScaleNormal="80" workbookViewId="0">
      <selection activeCell="B3" sqref="B3"/>
    </sheetView>
  </sheetViews>
  <sheetFormatPr defaultRowHeight="15" outlineLevelRow="1" x14ac:dyDescent="0.25"/>
  <cols>
    <col min="1" max="1" width="42.5703125" style="36" hidden="1" customWidth="1"/>
    <col min="2" max="2" width="50.5703125" style="36" customWidth="1"/>
    <col min="3" max="3" width="0.7109375" style="10" customWidth="1"/>
    <col min="4" max="10" width="19" style="1" customWidth="1"/>
    <col min="11" max="16384" width="9.140625" style="10"/>
  </cols>
  <sheetData>
    <row r="1" spans="1:10" ht="17.25" customHeight="1" thickBot="1" x14ac:dyDescent="0.3">
      <c r="A1" s="8"/>
      <c r="B1" s="9"/>
    </row>
    <row r="2" spans="1:10" ht="15" customHeight="1" thickTop="1" thickBot="1" x14ac:dyDescent="0.3">
      <c r="A2" s="11"/>
      <c r="B2" s="12"/>
    </row>
    <row r="3" spans="1:10" ht="16.5" customHeight="1" thickTop="1" thickBot="1" x14ac:dyDescent="0.3">
      <c r="A3" s="13"/>
      <c r="B3" s="2" t="s">
        <v>86</v>
      </c>
    </row>
    <row r="4" spans="1:10" ht="16.5" customHeight="1" thickTop="1" thickBot="1" x14ac:dyDescent="0.3">
      <c r="A4" s="14"/>
      <c r="B4" s="3"/>
    </row>
    <row r="5" spans="1:10" ht="15.75" thickTop="1" x14ac:dyDescent="0.25">
      <c r="A5" s="15"/>
      <c r="B5" s="10"/>
      <c r="D5" s="38"/>
      <c r="E5" s="38"/>
      <c r="F5" s="38"/>
      <c r="G5" s="38"/>
      <c r="H5" s="38"/>
      <c r="I5" s="46"/>
      <c r="J5" s="46"/>
    </row>
    <row r="6" spans="1:10" s="18" customFormat="1" ht="42" customHeight="1" thickBot="1" x14ac:dyDescent="0.3">
      <c r="A6" s="16"/>
      <c r="B6" s="17"/>
      <c r="D6" s="19" t="s">
        <v>87</v>
      </c>
      <c r="E6" s="19" t="s">
        <v>88</v>
      </c>
      <c r="F6" s="19" t="s">
        <v>91</v>
      </c>
      <c r="G6" s="19" t="s">
        <v>92</v>
      </c>
      <c r="H6" s="10"/>
      <c r="I6" s="47" t="s">
        <v>94</v>
      </c>
      <c r="J6" s="48"/>
    </row>
    <row r="7" spans="1:10" ht="22.5" customHeight="1" thickTop="1" thickBot="1" x14ac:dyDescent="0.3">
      <c r="A7" s="20"/>
      <c r="B7" s="21"/>
      <c r="D7" s="39" t="s">
        <v>85</v>
      </c>
      <c r="E7" s="39" t="s">
        <v>85</v>
      </c>
      <c r="F7" s="39" t="s">
        <v>85</v>
      </c>
      <c r="G7" s="39" t="s">
        <v>85</v>
      </c>
      <c r="H7" s="18"/>
      <c r="I7" s="49">
        <v>142860</v>
      </c>
      <c r="J7" s="50"/>
    </row>
    <row r="8" spans="1:10" s="24" customFormat="1" ht="13.5" customHeight="1" thickTop="1" thickBot="1" x14ac:dyDescent="0.3">
      <c r="A8" s="22" t="s">
        <v>1</v>
      </c>
      <c r="B8" s="23" t="s">
        <v>0</v>
      </c>
      <c r="D8" s="40">
        <f>D10+D20+D28+D36+D44+D54+D60+D65+D71+D75</f>
        <v>135802</v>
      </c>
      <c r="E8" s="40">
        <f t="shared" ref="E8:F8" si="0">E10+E20+E28+E36+E44+E54+E60+E65+E71+E75</f>
        <v>12395</v>
      </c>
      <c r="F8" s="40">
        <f t="shared" si="0"/>
        <v>189319</v>
      </c>
      <c r="G8" s="40">
        <f>D8+E8+F8</f>
        <v>337516</v>
      </c>
      <c r="H8" s="10"/>
      <c r="I8" s="10"/>
      <c r="J8" s="10"/>
    </row>
    <row r="9" spans="1:10" ht="18" customHeight="1" thickTop="1" x14ac:dyDescent="0.25">
      <c r="A9" s="15"/>
      <c r="B9" s="25"/>
      <c r="D9" s="41"/>
      <c r="E9" s="41"/>
      <c r="F9" s="41"/>
      <c r="G9" s="41"/>
      <c r="H9" s="24"/>
      <c r="I9" s="24"/>
      <c r="J9" s="24"/>
    </row>
    <row r="10" spans="1:10" collapsed="1" x14ac:dyDescent="0.25">
      <c r="A10" s="26" t="s">
        <v>2</v>
      </c>
      <c r="B10" s="26" t="s">
        <v>3</v>
      </c>
      <c r="D10" s="37">
        <f t="shared" ref="D10:F10" si="1">SUM(D11:D19)</f>
        <v>35915</v>
      </c>
      <c r="E10" s="37">
        <f t="shared" si="1"/>
        <v>4161</v>
      </c>
      <c r="F10" s="37">
        <f t="shared" si="1"/>
        <v>14974</v>
      </c>
      <c r="G10" s="37">
        <f>D10+E10+F10</f>
        <v>55050</v>
      </c>
      <c r="H10" s="10"/>
      <c r="I10" s="10"/>
      <c r="J10" s="10"/>
    </row>
    <row r="11" spans="1:10" ht="16.5" hidden="1" customHeight="1" outlineLevel="1" x14ac:dyDescent="0.25">
      <c r="A11" s="27" t="s">
        <v>4</v>
      </c>
      <c r="B11" s="28" t="s">
        <v>4</v>
      </c>
      <c r="D11" s="42">
        <v>2773</v>
      </c>
      <c r="E11" s="42">
        <v>3</v>
      </c>
      <c r="F11" s="42">
        <v>383</v>
      </c>
      <c r="G11" s="42">
        <f t="shared" ref="G11:G74" si="2">D11+E11+F11</f>
        <v>3159</v>
      </c>
      <c r="H11" s="10"/>
      <c r="I11" s="10"/>
      <c r="J11" s="10"/>
    </row>
    <row r="12" spans="1:10" ht="16.5" hidden="1" customHeight="1" outlineLevel="1" x14ac:dyDescent="0.25">
      <c r="A12" s="27" t="s">
        <v>5</v>
      </c>
      <c r="B12" s="28" t="s">
        <v>5</v>
      </c>
      <c r="D12" s="42">
        <v>3337</v>
      </c>
      <c r="E12" s="42">
        <v>0</v>
      </c>
      <c r="F12" s="42">
        <v>5</v>
      </c>
      <c r="G12" s="42">
        <f t="shared" si="2"/>
        <v>3342</v>
      </c>
      <c r="H12" s="10"/>
      <c r="I12" s="10"/>
      <c r="J12" s="10"/>
    </row>
    <row r="13" spans="1:10" ht="16.5" hidden="1" customHeight="1" outlineLevel="1" x14ac:dyDescent="0.25">
      <c r="A13" s="27" t="s">
        <v>6</v>
      </c>
      <c r="B13" s="28" t="s">
        <v>6</v>
      </c>
      <c r="D13" s="42">
        <v>4007</v>
      </c>
      <c r="E13" s="42">
        <v>2</v>
      </c>
      <c r="F13" s="42">
        <v>250</v>
      </c>
      <c r="G13" s="42">
        <f t="shared" si="2"/>
        <v>4259</v>
      </c>
      <c r="H13" s="10"/>
      <c r="I13" s="10"/>
      <c r="J13" s="10"/>
    </row>
    <row r="14" spans="1:10" ht="16.5" hidden="1" customHeight="1" outlineLevel="1" x14ac:dyDescent="0.25">
      <c r="A14" s="27" t="s">
        <v>7</v>
      </c>
      <c r="B14" s="28" t="s">
        <v>7</v>
      </c>
      <c r="D14" s="42">
        <v>1703</v>
      </c>
      <c r="E14" s="42">
        <v>0</v>
      </c>
      <c r="F14" s="42">
        <v>62</v>
      </c>
      <c r="G14" s="42">
        <f t="shared" si="2"/>
        <v>1765</v>
      </c>
      <c r="H14" s="10"/>
      <c r="I14" s="10"/>
      <c r="J14" s="10"/>
    </row>
    <row r="15" spans="1:10" ht="16.5" hidden="1" customHeight="1" outlineLevel="1" x14ac:dyDescent="0.25">
      <c r="A15" s="27" t="s">
        <v>8</v>
      </c>
      <c r="B15" s="28" t="s">
        <v>8</v>
      </c>
      <c r="D15" s="42">
        <v>12780</v>
      </c>
      <c r="E15" s="42">
        <v>7</v>
      </c>
      <c r="F15" s="42">
        <v>9243</v>
      </c>
      <c r="G15" s="42">
        <f t="shared" si="2"/>
        <v>22030</v>
      </c>
      <c r="H15" s="10"/>
      <c r="I15" s="10"/>
      <c r="J15" s="10"/>
    </row>
    <row r="16" spans="1:10" ht="16.5" hidden="1" customHeight="1" outlineLevel="1" x14ac:dyDescent="0.25">
      <c r="A16" s="27" t="s">
        <v>9</v>
      </c>
      <c r="B16" s="28" t="s">
        <v>9</v>
      </c>
      <c r="D16" s="42">
        <v>7525</v>
      </c>
      <c r="E16" s="42">
        <v>2</v>
      </c>
      <c r="F16" s="42">
        <v>2226</v>
      </c>
      <c r="G16" s="42">
        <f t="shared" si="2"/>
        <v>9753</v>
      </c>
      <c r="H16" s="10"/>
      <c r="I16" s="10"/>
      <c r="J16" s="10"/>
    </row>
    <row r="17" spans="1:10" ht="16.5" hidden="1" customHeight="1" outlineLevel="1" x14ac:dyDescent="0.25">
      <c r="A17" s="27" t="s">
        <v>10</v>
      </c>
      <c r="B17" s="28" t="s">
        <v>10</v>
      </c>
      <c r="D17" s="42">
        <v>2605</v>
      </c>
      <c r="E17" s="42">
        <v>0</v>
      </c>
      <c r="F17" s="42">
        <v>4</v>
      </c>
      <c r="G17" s="42">
        <f t="shared" si="2"/>
        <v>2609</v>
      </c>
      <c r="H17" s="10"/>
      <c r="I17" s="10"/>
      <c r="J17" s="10"/>
    </row>
    <row r="18" spans="1:10" ht="16.5" hidden="1" customHeight="1" outlineLevel="1" x14ac:dyDescent="0.25">
      <c r="A18" s="27" t="s">
        <v>11</v>
      </c>
      <c r="B18" s="28" t="s">
        <v>11</v>
      </c>
      <c r="D18" s="42">
        <v>30</v>
      </c>
      <c r="E18" s="42">
        <v>37</v>
      </c>
      <c r="F18" s="42">
        <v>538</v>
      </c>
      <c r="G18" s="42">
        <f t="shared" si="2"/>
        <v>605</v>
      </c>
      <c r="H18" s="10"/>
      <c r="I18" s="10"/>
      <c r="J18" s="10"/>
    </row>
    <row r="19" spans="1:10" ht="16.5" hidden="1" customHeight="1" outlineLevel="1" x14ac:dyDescent="0.25">
      <c r="A19" s="27" t="s">
        <v>12</v>
      </c>
      <c r="B19" s="28" t="s">
        <v>12</v>
      </c>
      <c r="D19" s="42">
        <v>1155</v>
      </c>
      <c r="E19" s="42">
        <v>4110</v>
      </c>
      <c r="F19" s="42">
        <v>2263</v>
      </c>
      <c r="G19" s="42">
        <f t="shared" si="2"/>
        <v>7528</v>
      </c>
      <c r="H19" s="10"/>
      <c r="I19" s="10"/>
      <c r="J19" s="10"/>
    </row>
    <row r="20" spans="1:10" s="30" customFormat="1" ht="16.5" customHeight="1" collapsed="1" x14ac:dyDescent="0.25">
      <c r="A20" s="29" t="s">
        <v>13</v>
      </c>
      <c r="B20" s="26" t="s">
        <v>23</v>
      </c>
      <c r="D20" s="37">
        <f t="shared" ref="D20:F20" si="3">SUM(D21:D27)</f>
        <v>5538</v>
      </c>
      <c r="E20" s="37">
        <f t="shared" si="3"/>
        <v>723</v>
      </c>
      <c r="F20" s="37">
        <f t="shared" si="3"/>
        <v>19776</v>
      </c>
      <c r="G20" s="37">
        <f t="shared" si="2"/>
        <v>26037</v>
      </c>
      <c r="H20" s="10"/>
      <c r="I20" s="10"/>
      <c r="J20" s="10"/>
    </row>
    <row r="21" spans="1:10" ht="16.5" hidden="1" customHeight="1" outlineLevel="1" x14ac:dyDescent="0.25">
      <c r="A21" s="27" t="s">
        <v>14</v>
      </c>
      <c r="B21" s="28" t="s">
        <v>14</v>
      </c>
      <c r="D21" s="42">
        <v>73</v>
      </c>
      <c r="E21" s="42">
        <v>11</v>
      </c>
      <c r="F21" s="42">
        <v>6507</v>
      </c>
      <c r="G21" s="42">
        <f t="shared" si="2"/>
        <v>6591</v>
      </c>
      <c r="H21" s="30"/>
      <c r="I21" s="30"/>
      <c r="J21" s="30"/>
    </row>
    <row r="22" spans="1:10" ht="16.5" hidden="1" customHeight="1" outlineLevel="1" x14ac:dyDescent="0.25">
      <c r="A22" s="27" t="s">
        <v>15</v>
      </c>
      <c r="B22" s="28" t="s">
        <v>15</v>
      </c>
      <c r="D22" s="42">
        <v>1095</v>
      </c>
      <c r="E22" s="42">
        <v>0</v>
      </c>
      <c r="F22" s="42">
        <v>39</v>
      </c>
      <c r="G22" s="42">
        <f t="shared" si="2"/>
        <v>1134</v>
      </c>
      <c r="H22" s="10"/>
      <c r="I22" s="10"/>
      <c r="J22" s="10"/>
    </row>
    <row r="23" spans="1:10" ht="16.5" hidden="1" customHeight="1" outlineLevel="1" x14ac:dyDescent="0.25">
      <c r="A23" s="27" t="s">
        <v>16</v>
      </c>
      <c r="B23" s="28" t="s">
        <v>16</v>
      </c>
      <c r="D23" s="42">
        <v>984</v>
      </c>
      <c r="E23" s="42">
        <v>691</v>
      </c>
      <c r="F23" s="42">
        <v>6638</v>
      </c>
      <c r="G23" s="42">
        <f t="shared" si="2"/>
        <v>8313</v>
      </c>
      <c r="H23" s="10"/>
      <c r="I23" s="10"/>
      <c r="J23" s="10"/>
    </row>
    <row r="24" spans="1:10" ht="19.5" hidden="1" customHeight="1" outlineLevel="1" x14ac:dyDescent="0.25">
      <c r="A24" s="27" t="s">
        <v>17</v>
      </c>
      <c r="B24" s="28" t="s">
        <v>17</v>
      </c>
      <c r="D24" s="42">
        <v>822</v>
      </c>
      <c r="E24" s="42">
        <v>0</v>
      </c>
      <c r="F24" s="42">
        <v>311</v>
      </c>
      <c r="G24" s="42">
        <f t="shared" si="2"/>
        <v>1133</v>
      </c>
      <c r="H24" s="10"/>
      <c r="I24" s="10"/>
      <c r="J24" s="10"/>
    </row>
    <row r="25" spans="1:10" ht="16.5" hidden="1" customHeight="1" outlineLevel="1" x14ac:dyDescent="0.25">
      <c r="A25" s="27" t="s">
        <v>18</v>
      </c>
      <c r="B25" s="28" t="s">
        <v>18</v>
      </c>
      <c r="D25" s="42">
        <v>1310</v>
      </c>
      <c r="E25" s="42">
        <v>4</v>
      </c>
      <c r="F25" s="42">
        <v>756</v>
      </c>
      <c r="G25" s="42">
        <f t="shared" si="2"/>
        <v>2070</v>
      </c>
      <c r="H25" s="10"/>
      <c r="I25" s="10"/>
      <c r="J25" s="10"/>
    </row>
    <row r="26" spans="1:10" ht="16.5" hidden="1" customHeight="1" outlineLevel="1" x14ac:dyDescent="0.25">
      <c r="A26" s="27" t="s">
        <v>19</v>
      </c>
      <c r="B26" s="28" t="s">
        <v>19</v>
      </c>
      <c r="D26" s="42">
        <v>237</v>
      </c>
      <c r="E26" s="42">
        <v>0</v>
      </c>
      <c r="F26" s="42">
        <v>1279</v>
      </c>
      <c r="G26" s="42">
        <f t="shared" si="2"/>
        <v>1516</v>
      </c>
      <c r="H26" s="10"/>
      <c r="I26" s="10"/>
      <c r="J26" s="10"/>
    </row>
    <row r="27" spans="1:10" ht="16.5" hidden="1" customHeight="1" outlineLevel="1" x14ac:dyDescent="0.25">
      <c r="A27" s="27" t="s">
        <v>21</v>
      </c>
      <c r="B27" s="28" t="s">
        <v>21</v>
      </c>
      <c r="D27" s="42">
        <v>1017</v>
      </c>
      <c r="E27" s="42">
        <v>17</v>
      </c>
      <c r="F27" s="42">
        <v>4246</v>
      </c>
      <c r="G27" s="42">
        <f t="shared" si="2"/>
        <v>5280</v>
      </c>
      <c r="H27" s="10"/>
      <c r="I27" s="10"/>
      <c r="J27" s="10"/>
    </row>
    <row r="28" spans="1:10" s="30" customFormat="1" ht="16.5" customHeight="1" collapsed="1" x14ac:dyDescent="0.25">
      <c r="A28" s="29" t="s">
        <v>22</v>
      </c>
      <c r="B28" s="26" t="s">
        <v>22</v>
      </c>
      <c r="D28" s="37">
        <f t="shared" ref="D28:F28" si="4">SUM(D29:D35)</f>
        <v>13188</v>
      </c>
      <c r="E28" s="37">
        <f t="shared" si="4"/>
        <v>373</v>
      </c>
      <c r="F28" s="37">
        <f t="shared" si="4"/>
        <v>10508</v>
      </c>
      <c r="G28" s="37">
        <f t="shared" si="2"/>
        <v>24069</v>
      </c>
      <c r="H28" s="10"/>
      <c r="I28" s="10"/>
      <c r="J28" s="10"/>
    </row>
    <row r="29" spans="1:10" ht="16.5" hidden="1" customHeight="1" outlineLevel="1" x14ac:dyDescent="0.25">
      <c r="A29" s="27" t="s">
        <v>24</v>
      </c>
      <c r="B29" s="28" t="s">
        <v>24</v>
      </c>
      <c r="D29" s="42">
        <v>1914</v>
      </c>
      <c r="E29" s="42">
        <v>0</v>
      </c>
      <c r="F29" s="42">
        <v>41</v>
      </c>
      <c r="G29" s="42">
        <f t="shared" si="2"/>
        <v>1955</v>
      </c>
      <c r="H29" s="30"/>
      <c r="I29" s="30"/>
      <c r="J29" s="30"/>
    </row>
    <row r="30" spans="1:10" ht="16.5" hidden="1" customHeight="1" outlineLevel="1" x14ac:dyDescent="0.25">
      <c r="A30" s="27" t="s">
        <v>25</v>
      </c>
      <c r="B30" s="28" t="s">
        <v>25</v>
      </c>
      <c r="D30" s="42">
        <v>1260</v>
      </c>
      <c r="E30" s="42">
        <v>0</v>
      </c>
      <c r="F30" s="42">
        <v>0</v>
      </c>
      <c r="G30" s="42">
        <f t="shared" si="2"/>
        <v>1260</v>
      </c>
      <c r="H30" s="10"/>
      <c r="I30" s="10"/>
      <c r="J30" s="10"/>
    </row>
    <row r="31" spans="1:10" ht="16.5" hidden="1" customHeight="1" outlineLevel="1" x14ac:dyDescent="0.25">
      <c r="A31" s="27" t="s">
        <v>26</v>
      </c>
      <c r="B31" s="28" t="s">
        <v>26</v>
      </c>
      <c r="D31" s="42">
        <v>2742</v>
      </c>
      <c r="E31" s="42">
        <v>2</v>
      </c>
      <c r="F31" s="42">
        <v>1001</v>
      </c>
      <c r="G31" s="42">
        <f t="shared" si="2"/>
        <v>3745</v>
      </c>
      <c r="H31" s="10"/>
      <c r="I31" s="10"/>
      <c r="J31" s="10"/>
    </row>
    <row r="32" spans="1:10" ht="16.5" hidden="1" customHeight="1" outlineLevel="1" x14ac:dyDescent="0.25">
      <c r="A32" s="27" t="s">
        <v>27</v>
      </c>
      <c r="B32" s="28" t="s">
        <v>27</v>
      </c>
      <c r="D32" s="42">
        <v>755</v>
      </c>
      <c r="E32" s="42">
        <v>1</v>
      </c>
      <c r="F32" s="42">
        <v>151</v>
      </c>
      <c r="G32" s="42">
        <f t="shared" si="2"/>
        <v>907</v>
      </c>
      <c r="H32" s="10"/>
      <c r="I32" s="10"/>
      <c r="J32" s="10"/>
    </row>
    <row r="33" spans="1:10" ht="16.5" hidden="1" customHeight="1" outlineLevel="1" x14ac:dyDescent="0.25">
      <c r="A33" s="27" t="s">
        <v>28</v>
      </c>
      <c r="B33" s="28" t="s">
        <v>28</v>
      </c>
      <c r="D33" s="42">
        <v>3778</v>
      </c>
      <c r="E33" s="42">
        <v>367</v>
      </c>
      <c r="F33" s="42">
        <v>3151</v>
      </c>
      <c r="G33" s="42">
        <f t="shared" si="2"/>
        <v>7296</v>
      </c>
      <c r="H33" s="10"/>
      <c r="I33" s="10"/>
      <c r="J33" s="10"/>
    </row>
    <row r="34" spans="1:10" ht="16.5" hidden="1" customHeight="1" outlineLevel="1" x14ac:dyDescent="0.25">
      <c r="A34" s="27" t="s">
        <v>29</v>
      </c>
      <c r="B34" s="28" t="s">
        <v>29</v>
      </c>
      <c r="D34" s="42">
        <v>2676</v>
      </c>
      <c r="E34" s="42">
        <v>3</v>
      </c>
      <c r="F34" s="42">
        <v>5705</v>
      </c>
      <c r="G34" s="42">
        <f t="shared" si="2"/>
        <v>8384</v>
      </c>
      <c r="H34" s="10"/>
      <c r="I34" s="10"/>
      <c r="J34" s="10"/>
    </row>
    <row r="35" spans="1:10" ht="16.5" hidden="1" customHeight="1" outlineLevel="1" x14ac:dyDescent="0.25">
      <c r="A35" s="27" t="s">
        <v>20</v>
      </c>
      <c r="B35" s="28" t="s">
        <v>20</v>
      </c>
      <c r="D35" s="42">
        <v>63</v>
      </c>
      <c r="E35" s="42">
        <v>0</v>
      </c>
      <c r="F35" s="42">
        <v>459</v>
      </c>
      <c r="G35" s="42">
        <f t="shared" si="2"/>
        <v>522</v>
      </c>
      <c r="H35" s="10"/>
      <c r="I35" s="10"/>
      <c r="J35" s="10"/>
    </row>
    <row r="36" spans="1:10" ht="16.5" customHeight="1" collapsed="1" x14ac:dyDescent="0.25">
      <c r="A36" s="29" t="s">
        <v>30</v>
      </c>
      <c r="B36" s="26" t="s">
        <v>31</v>
      </c>
      <c r="D36" s="37">
        <f t="shared" ref="D36:F36" si="5">SUM(D37:D43)</f>
        <v>11657</v>
      </c>
      <c r="E36" s="37">
        <f t="shared" si="5"/>
        <v>123</v>
      </c>
      <c r="F36" s="37">
        <f t="shared" si="5"/>
        <v>22631</v>
      </c>
      <c r="G36" s="37">
        <f t="shared" si="2"/>
        <v>34411</v>
      </c>
      <c r="H36" s="10"/>
      <c r="I36" s="10"/>
      <c r="J36" s="10"/>
    </row>
    <row r="37" spans="1:10" ht="16.5" hidden="1" customHeight="1" outlineLevel="1" x14ac:dyDescent="0.25">
      <c r="A37" s="27" t="s">
        <v>32</v>
      </c>
      <c r="B37" s="28" t="s">
        <v>33</v>
      </c>
      <c r="D37" s="42">
        <v>385</v>
      </c>
      <c r="E37" s="42">
        <v>2</v>
      </c>
      <c r="F37" s="42">
        <v>486</v>
      </c>
      <c r="G37" s="42">
        <f t="shared" si="2"/>
        <v>873</v>
      </c>
      <c r="H37" s="10"/>
      <c r="I37" s="10"/>
      <c r="J37" s="10"/>
    </row>
    <row r="38" spans="1:10" ht="16.5" hidden="1" customHeight="1" outlineLevel="1" x14ac:dyDescent="0.25">
      <c r="A38" s="27" t="s">
        <v>34</v>
      </c>
      <c r="B38" s="28" t="s">
        <v>34</v>
      </c>
      <c r="D38" s="42">
        <v>397</v>
      </c>
      <c r="E38" s="42">
        <v>1</v>
      </c>
      <c r="F38" s="42">
        <v>600</v>
      </c>
      <c r="G38" s="42">
        <f t="shared" si="2"/>
        <v>998</v>
      </c>
      <c r="H38" s="10"/>
      <c r="I38" s="10"/>
      <c r="J38" s="10"/>
    </row>
    <row r="39" spans="1:10" ht="16.5" hidden="1" customHeight="1" outlineLevel="1" x14ac:dyDescent="0.25">
      <c r="A39" s="27" t="s">
        <v>35</v>
      </c>
      <c r="B39" s="28" t="s">
        <v>35</v>
      </c>
      <c r="D39" s="42">
        <v>5914</v>
      </c>
      <c r="E39" s="42">
        <v>0</v>
      </c>
      <c r="F39" s="42">
        <v>2910</v>
      </c>
      <c r="G39" s="42">
        <f t="shared" si="2"/>
        <v>8824</v>
      </c>
      <c r="H39" s="10"/>
      <c r="I39" s="10"/>
      <c r="J39" s="10"/>
    </row>
    <row r="40" spans="1:10" ht="16.5" hidden="1" customHeight="1" outlineLevel="1" x14ac:dyDescent="0.25">
      <c r="A40" s="27" t="s">
        <v>36</v>
      </c>
      <c r="B40" s="28" t="s">
        <v>36</v>
      </c>
      <c r="D40" s="42">
        <v>1448</v>
      </c>
      <c r="E40" s="42">
        <v>4</v>
      </c>
      <c r="F40" s="42">
        <v>7710</v>
      </c>
      <c r="G40" s="42">
        <f t="shared" si="2"/>
        <v>9162</v>
      </c>
      <c r="H40" s="10"/>
      <c r="I40" s="10"/>
      <c r="J40" s="10"/>
    </row>
    <row r="41" spans="1:10" ht="16.5" hidden="1" customHeight="1" outlineLevel="1" x14ac:dyDescent="0.25">
      <c r="A41" s="27" t="s">
        <v>37</v>
      </c>
      <c r="B41" s="28" t="s">
        <v>89</v>
      </c>
      <c r="D41" s="42">
        <v>133</v>
      </c>
      <c r="E41" s="42">
        <v>110</v>
      </c>
      <c r="F41" s="42">
        <v>3270</v>
      </c>
      <c r="G41" s="42">
        <f t="shared" si="2"/>
        <v>3513</v>
      </c>
      <c r="H41" s="10"/>
      <c r="I41" s="10"/>
      <c r="J41" s="10"/>
    </row>
    <row r="42" spans="1:10" ht="16.5" hidden="1" customHeight="1" outlineLevel="1" x14ac:dyDescent="0.25">
      <c r="A42" s="27" t="s">
        <v>38</v>
      </c>
      <c r="B42" s="28" t="s">
        <v>38</v>
      </c>
      <c r="D42" s="42">
        <v>1487</v>
      </c>
      <c r="E42" s="42">
        <v>6</v>
      </c>
      <c r="F42" s="42">
        <v>6608</v>
      </c>
      <c r="G42" s="42">
        <f t="shared" si="2"/>
        <v>8101</v>
      </c>
      <c r="H42" s="10"/>
      <c r="I42" s="10"/>
      <c r="J42" s="10"/>
    </row>
    <row r="43" spans="1:10" ht="16.5" hidden="1" customHeight="1" outlineLevel="1" x14ac:dyDescent="0.25">
      <c r="A43" s="27" t="s">
        <v>39</v>
      </c>
      <c r="B43" s="28" t="s">
        <v>39</v>
      </c>
      <c r="D43" s="42">
        <v>1893</v>
      </c>
      <c r="E43" s="42">
        <v>0</v>
      </c>
      <c r="F43" s="42">
        <v>1047</v>
      </c>
      <c r="G43" s="42">
        <f t="shared" si="2"/>
        <v>2940</v>
      </c>
      <c r="H43" s="10"/>
      <c r="I43" s="10"/>
      <c r="J43" s="10"/>
    </row>
    <row r="44" spans="1:10" ht="16.5" customHeight="1" collapsed="1" x14ac:dyDescent="0.25">
      <c r="A44" s="29" t="s">
        <v>40</v>
      </c>
      <c r="B44" s="26" t="s">
        <v>41</v>
      </c>
      <c r="D44" s="37">
        <f t="shared" ref="D44:F44" si="6">SUM(D45:D53)</f>
        <v>22498</v>
      </c>
      <c r="E44" s="37">
        <f t="shared" si="6"/>
        <v>1301</v>
      </c>
      <c r="F44" s="37">
        <f t="shared" si="6"/>
        <v>16613</v>
      </c>
      <c r="G44" s="37">
        <f t="shared" si="2"/>
        <v>40412</v>
      </c>
      <c r="H44" s="10"/>
      <c r="I44" s="10"/>
      <c r="J44" s="10"/>
    </row>
    <row r="45" spans="1:10" ht="16.5" hidden="1" customHeight="1" outlineLevel="1" x14ac:dyDescent="0.25">
      <c r="A45" s="27" t="s">
        <v>42</v>
      </c>
      <c r="B45" s="28" t="s">
        <v>42</v>
      </c>
      <c r="D45" s="42">
        <v>2350</v>
      </c>
      <c r="E45" s="42">
        <v>2</v>
      </c>
      <c r="F45" s="42">
        <v>736</v>
      </c>
      <c r="G45" s="42">
        <f t="shared" si="2"/>
        <v>3088</v>
      </c>
      <c r="H45" s="10"/>
      <c r="I45" s="10"/>
      <c r="J45" s="10"/>
    </row>
    <row r="46" spans="1:10" ht="16.5" hidden="1" customHeight="1" outlineLevel="1" x14ac:dyDescent="0.25">
      <c r="A46" s="27" t="s">
        <v>43</v>
      </c>
      <c r="B46" s="28" t="s">
        <v>43</v>
      </c>
      <c r="D46" s="42">
        <v>7103</v>
      </c>
      <c r="E46" s="42">
        <v>3</v>
      </c>
      <c r="F46" s="42">
        <v>1031</v>
      </c>
      <c r="G46" s="42">
        <f t="shared" si="2"/>
        <v>8137</v>
      </c>
      <c r="H46" s="10"/>
      <c r="I46" s="10"/>
      <c r="J46" s="10"/>
    </row>
    <row r="47" spans="1:10" ht="16.5" hidden="1" customHeight="1" outlineLevel="1" x14ac:dyDescent="0.25">
      <c r="A47" s="27" t="s">
        <v>44</v>
      </c>
      <c r="B47" s="28" t="s">
        <v>44</v>
      </c>
      <c r="D47" s="42">
        <v>1353</v>
      </c>
      <c r="E47" s="42">
        <v>233</v>
      </c>
      <c r="F47" s="42">
        <v>7447</v>
      </c>
      <c r="G47" s="42">
        <f t="shared" si="2"/>
        <v>9033</v>
      </c>
      <c r="H47" s="10"/>
      <c r="I47" s="10"/>
      <c r="J47" s="10"/>
    </row>
    <row r="48" spans="1:10" ht="16.5" hidden="1" customHeight="1" outlineLevel="1" x14ac:dyDescent="0.25">
      <c r="A48" s="27" t="s">
        <v>45</v>
      </c>
      <c r="B48" s="28" t="s">
        <v>45</v>
      </c>
      <c r="D48" s="42">
        <v>3210</v>
      </c>
      <c r="E48" s="42">
        <v>4</v>
      </c>
      <c r="F48" s="42">
        <v>1064</v>
      </c>
      <c r="G48" s="42">
        <f t="shared" si="2"/>
        <v>4278</v>
      </c>
      <c r="H48" s="10"/>
      <c r="I48" s="10"/>
      <c r="J48" s="10"/>
    </row>
    <row r="49" spans="1:10" ht="16.5" hidden="1" customHeight="1" outlineLevel="1" x14ac:dyDescent="0.25">
      <c r="A49" s="27" t="s">
        <v>46</v>
      </c>
      <c r="B49" s="28" t="s">
        <v>46</v>
      </c>
      <c r="D49" s="42">
        <v>345</v>
      </c>
      <c r="E49" s="42">
        <v>19</v>
      </c>
      <c r="F49" s="42">
        <v>3839</v>
      </c>
      <c r="G49" s="42">
        <f t="shared" si="2"/>
        <v>4203</v>
      </c>
      <c r="H49" s="10"/>
      <c r="I49" s="10"/>
      <c r="J49" s="10"/>
    </row>
    <row r="50" spans="1:10" ht="16.5" hidden="1" customHeight="1" outlineLevel="1" x14ac:dyDescent="0.25">
      <c r="A50" s="27" t="s">
        <v>47</v>
      </c>
      <c r="B50" s="28" t="s">
        <v>47</v>
      </c>
      <c r="D50" s="42">
        <v>2223</v>
      </c>
      <c r="E50" s="42">
        <v>102</v>
      </c>
      <c r="F50" s="42">
        <v>167</v>
      </c>
      <c r="G50" s="42">
        <f t="shared" si="2"/>
        <v>2492</v>
      </c>
      <c r="H50" s="10"/>
      <c r="I50" s="10"/>
      <c r="J50" s="10"/>
    </row>
    <row r="51" spans="1:10" ht="16.5" hidden="1" customHeight="1" outlineLevel="1" x14ac:dyDescent="0.25">
      <c r="A51" s="27" t="s">
        <v>48</v>
      </c>
      <c r="B51" s="28" t="s">
        <v>48</v>
      </c>
      <c r="D51" s="42">
        <v>1484</v>
      </c>
      <c r="E51" s="42">
        <v>938</v>
      </c>
      <c r="F51" s="42">
        <v>1520</v>
      </c>
      <c r="G51" s="42">
        <f t="shared" si="2"/>
        <v>3942</v>
      </c>
      <c r="H51" s="10"/>
      <c r="I51" s="10"/>
      <c r="J51" s="10"/>
    </row>
    <row r="52" spans="1:10" ht="16.5" hidden="1" customHeight="1" outlineLevel="1" x14ac:dyDescent="0.25">
      <c r="A52" s="27" t="s">
        <v>49</v>
      </c>
      <c r="B52" s="28" t="s">
        <v>49</v>
      </c>
      <c r="D52" s="42">
        <v>2747</v>
      </c>
      <c r="E52" s="42">
        <v>0</v>
      </c>
      <c r="F52" s="42">
        <v>0</v>
      </c>
      <c r="G52" s="42">
        <f t="shared" si="2"/>
        <v>2747</v>
      </c>
      <c r="H52" s="10"/>
      <c r="I52" s="10"/>
      <c r="J52" s="10"/>
    </row>
    <row r="53" spans="1:10" ht="16.5" hidden="1" customHeight="1" outlineLevel="1" x14ac:dyDescent="0.25">
      <c r="A53" s="27" t="s">
        <v>50</v>
      </c>
      <c r="B53" s="28" t="s">
        <v>50</v>
      </c>
      <c r="D53" s="42">
        <v>1683</v>
      </c>
      <c r="E53" s="42">
        <v>0</v>
      </c>
      <c r="F53" s="42">
        <v>809</v>
      </c>
      <c r="G53" s="42">
        <f t="shared" si="2"/>
        <v>2492</v>
      </c>
      <c r="H53" s="10"/>
      <c r="I53" s="10"/>
      <c r="J53" s="10"/>
    </row>
    <row r="54" spans="1:10" ht="16.5" customHeight="1" collapsed="1" x14ac:dyDescent="0.25">
      <c r="A54" s="29" t="s">
        <v>51</v>
      </c>
      <c r="B54" s="26" t="s">
        <v>52</v>
      </c>
      <c r="D54" s="37">
        <f t="shared" ref="D54:F54" si="7">SUM(D55:D59)</f>
        <v>23941</v>
      </c>
      <c r="E54" s="37">
        <f t="shared" si="7"/>
        <v>131</v>
      </c>
      <c r="F54" s="37">
        <f t="shared" si="7"/>
        <v>7056</v>
      </c>
      <c r="G54" s="37">
        <f t="shared" si="2"/>
        <v>31128</v>
      </c>
      <c r="H54" s="10"/>
      <c r="I54" s="10"/>
      <c r="J54" s="10"/>
    </row>
    <row r="55" spans="1:10" ht="16.5" hidden="1" customHeight="1" outlineLevel="1" x14ac:dyDescent="0.25">
      <c r="A55" s="27" t="s">
        <v>53</v>
      </c>
      <c r="B55" s="28" t="s">
        <v>53</v>
      </c>
      <c r="D55" s="42">
        <v>11607</v>
      </c>
      <c r="E55" s="42">
        <v>1</v>
      </c>
      <c r="F55" s="42">
        <v>2227</v>
      </c>
      <c r="G55" s="42">
        <f t="shared" si="2"/>
        <v>13835</v>
      </c>
      <c r="H55" s="10"/>
      <c r="I55" s="10"/>
      <c r="J55" s="10"/>
    </row>
    <row r="56" spans="1:10" ht="16.5" hidden="1" customHeight="1" outlineLevel="1" x14ac:dyDescent="0.25">
      <c r="A56" s="27" t="s">
        <v>54</v>
      </c>
      <c r="B56" s="28" t="s">
        <v>54</v>
      </c>
      <c r="D56" s="42">
        <v>6404</v>
      </c>
      <c r="E56" s="42">
        <v>11</v>
      </c>
      <c r="F56" s="42">
        <v>3121</v>
      </c>
      <c r="G56" s="42">
        <f t="shared" si="2"/>
        <v>9536</v>
      </c>
      <c r="H56" s="10"/>
      <c r="I56" s="10"/>
      <c r="J56" s="10"/>
    </row>
    <row r="57" spans="1:10" ht="16.5" hidden="1" customHeight="1" outlineLevel="1" x14ac:dyDescent="0.25">
      <c r="A57" s="27" t="s">
        <v>55</v>
      </c>
      <c r="B57" s="28" t="s">
        <v>55</v>
      </c>
      <c r="D57" s="42">
        <v>2413</v>
      </c>
      <c r="E57" s="42">
        <v>2</v>
      </c>
      <c r="F57" s="42">
        <v>676</v>
      </c>
      <c r="G57" s="42">
        <f t="shared" si="2"/>
        <v>3091</v>
      </c>
      <c r="H57" s="10"/>
      <c r="I57" s="10"/>
      <c r="J57" s="10"/>
    </row>
    <row r="58" spans="1:10" ht="16.5" hidden="1" customHeight="1" outlineLevel="1" x14ac:dyDescent="0.25">
      <c r="A58" s="27" t="s">
        <v>56</v>
      </c>
      <c r="B58" s="28" t="s">
        <v>56</v>
      </c>
      <c r="D58" s="42">
        <v>1727</v>
      </c>
      <c r="E58" s="42">
        <v>115</v>
      </c>
      <c r="F58" s="42">
        <v>875</v>
      </c>
      <c r="G58" s="42">
        <f t="shared" si="2"/>
        <v>2717</v>
      </c>
      <c r="H58" s="10"/>
      <c r="I58" s="10"/>
      <c r="J58" s="10"/>
    </row>
    <row r="59" spans="1:10" ht="16.5" hidden="1" customHeight="1" outlineLevel="1" x14ac:dyDescent="0.25">
      <c r="A59" s="27" t="s">
        <v>57</v>
      </c>
      <c r="B59" s="28" t="s">
        <v>57</v>
      </c>
      <c r="D59" s="42">
        <v>1790</v>
      </c>
      <c r="E59" s="42">
        <v>2</v>
      </c>
      <c r="F59" s="42">
        <v>157</v>
      </c>
      <c r="G59" s="42">
        <f t="shared" si="2"/>
        <v>1949</v>
      </c>
      <c r="H59" s="10"/>
      <c r="I59" s="10"/>
      <c r="J59" s="10"/>
    </row>
    <row r="60" spans="1:10" ht="16.5" customHeight="1" collapsed="1" x14ac:dyDescent="0.25">
      <c r="A60" s="26" t="s">
        <v>58</v>
      </c>
      <c r="B60" s="26" t="s">
        <v>59</v>
      </c>
      <c r="D60" s="37">
        <f t="shared" ref="D60:F60" si="8">SUM(D61:D64)</f>
        <v>5819</v>
      </c>
      <c r="E60" s="37">
        <f t="shared" si="8"/>
        <v>4726</v>
      </c>
      <c r="F60" s="37">
        <f t="shared" si="8"/>
        <v>27362</v>
      </c>
      <c r="G60" s="37">
        <f t="shared" si="2"/>
        <v>37907</v>
      </c>
      <c r="H60" s="10"/>
      <c r="I60" s="10"/>
      <c r="J60" s="10"/>
    </row>
    <row r="61" spans="1:10" ht="16.5" hidden="1" customHeight="1" outlineLevel="1" x14ac:dyDescent="0.25">
      <c r="A61" s="27" t="s">
        <v>60</v>
      </c>
      <c r="B61" s="28" t="s">
        <v>60</v>
      </c>
      <c r="D61" s="42">
        <v>1284</v>
      </c>
      <c r="E61" s="42">
        <v>26</v>
      </c>
      <c r="F61" s="42">
        <v>17363</v>
      </c>
      <c r="G61" s="42">
        <f t="shared" si="2"/>
        <v>18673</v>
      </c>
      <c r="H61" s="10"/>
      <c r="I61" s="10"/>
      <c r="J61" s="10"/>
    </row>
    <row r="62" spans="1:10" ht="16.5" hidden="1" customHeight="1" outlineLevel="1" x14ac:dyDescent="0.25">
      <c r="A62" s="27" t="s">
        <v>61</v>
      </c>
      <c r="B62" s="28" t="s">
        <v>61</v>
      </c>
      <c r="D62" s="42">
        <v>2130</v>
      </c>
      <c r="E62" s="42">
        <v>194</v>
      </c>
      <c r="F62" s="42">
        <v>3188</v>
      </c>
      <c r="G62" s="42">
        <f t="shared" si="2"/>
        <v>5512</v>
      </c>
      <c r="H62" s="10"/>
      <c r="I62" s="10"/>
      <c r="J62" s="10"/>
    </row>
    <row r="63" spans="1:10" ht="16.5" hidden="1" customHeight="1" outlineLevel="1" x14ac:dyDescent="0.25">
      <c r="A63" s="27" t="s">
        <v>62</v>
      </c>
      <c r="B63" s="28" t="s">
        <v>62</v>
      </c>
      <c r="D63" s="42">
        <v>2015</v>
      </c>
      <c r="E63" s="42">
        <v>3234</v>
      </c>
      <c r="F63" s="42">
        <v>5757</v>
      </c>
      <c r="G63" s="42">
        <f t="shared" si="2"/>
        <v>11006</v>
      </c>
      <c r="H63" s="10"/>
      <c r="I63" s="10"/>
      <c r="J63" s="10"/>
    </row>
    <row r="64" spans="1:10" ht="16.5" hidden="1" customHeight="1" outlineLevel="1" x14ac:dyDescent="0.25">
      <c r="A64" s="27" t="s">
        <v>63</v>
      </c>
      <c r="B64" s="28" t="s">
        <v>63</v>
      </c>
      <c r="D64" s="42">
        <v>390</v>
      </c>
      <c r="E64" s="42">
        <v>1272</v>
      </c>
      <c r="F64" s="42">
        <v>1054</v>
      </c>
      <c r="G64" s="42">
        <f t="shared" si="2"/>
        <v>2716</v>
      </c>
      <c r="H64" s="10"/>
      <c r="I64" s="10"/>
      <c r="J64" s="10"/>
    </row>
    <row r="65" spans="1:10" ht="16.5" customHeight="1" collapsed="1" x14ac:dyDescent="0.25">
      <c r="A65" s="29" t="s">
        <v>64</v>
      </c>
      <c r="B65" s="26" t="s">
        <v>65</v>
      </c>
      <c r="D65" s="37">
        <f t="shared" ref="D65:F65" si="9">SUM(D66:D70)</f>
        <v>4129</v>
      </c>
      <c r="E65" s="37">
        <f t="shared" si="9"/>
        <v>6</v>
      </c>
      <c r="F65" s="37">
        <f t="shared" si="9"/>
        <v>3832</v>
      </c>
      <c r="G65" s="37">
        <f t="shared" si="2"/>
        <v>7967</v>
      </c>
      <c r="H65" s="10"/>
      <c r="I65" s="10"/>
      <c r="J65" s="10"/>
    </row>
    <row r="66" spans="1:10" ht="16.5" hidden="1" customHeight="1" outlineLevel="1" x14ac:dyDescent="0.25">
      <c r="A66" s="27" t="s">
        <v>66</v>
      </c>
      <c r="B66" s="28" t="s">
        <v>66</v>
      </c>
      <c r="D66" s="42">
        <v>78</v>
      </c>
      <c r="E66" s="42">
        <v>2</v>
      </c>
      <c r="F66" s="42">
        <v>119</v>
      </c>
      <c r="G66" s="42">
        <f t="shared" si="2"/>
        <v>199</v>
      </c>
      <c r="H66" s="10"/>
      <c r="I66" s="10"/>
      <c r="J66" s="10"/>
    </row>
    <row r="67" spans="1:10" ht="16.5" hidden="1" customHeight="1" outlineLevel="1" x14ac:dyDescent="0.25">
      <c r="A67" s="27" t="s">
        <v>67</v>
      </c>
      <c r="B67" s="28" t="s">
        <v>67</v>
      </c>
      <c r="D67" s="42">
        <v>1062</v>
      </c>
      <c r="E67" s="42">
        <v>3</v>
      </c>
      <c r="F67" s="42">
        <v>3460</v>
      </c>
      <c r="G67" s="42">
        <f t="shared" si="2"/>
        <v>4525</v>
      </c>
      <c r="H67" s="10"/>
      <c r="I67" s="10"/>
      <c r="J67" s="10"/>
    </row>
    <row r="68" spans="1:10" ht="16.5" hidden="1" customHeight="1" outlineLevel="1" x14ac:dyDescent="0.25">
      <c r="A68" s="27" t="s">
        <v>68</v>
      </c>
      <c r="B68" s="28" t="s">
        <v>68</v>
      </c>
      <c r="D68" s="42">
        <v>1309</v>
      </c>
      <c r="E68" s="42">
        <v>0</v>
      </c>
      <c r="F68" s="42">
        <v>0</v>
      </c>
      <c r="G68" s="42">
        <f t="shared" si="2"/>
        <v>1309</v>
      </c>
      <c r="H68" s="10"/>
      <c r="I68" s="10"/>
      <c r="J68" s="10"/>
    </row>
    <row r="69" spans="1:10" ht="16.5" hidden="1" customHeight="1" outlineLevel="1" x14ac:dyDescent="0.25">
      <c r="A69" s="27" t="s">
        <v>69</v>
      </c>
      <c r="B69" s="28" t="s">
        <v>69</v>
      </c>
      <c r="D69" s="42">
        <v>27</v>
      </c>
      <c r="E69" s="42">
        <v>1</v>
      </c>
      <c r="F69" s="42">
        <v>46</v>
      </c>
      <c r="G69" s="42">
        <f t="shared" si="2"/>
        <v>74</v>
      </c>
      <c r="H69" s="10"/>
      <c r="I69" s="10"/>
      <c r="J69" s="10"/>
    </row>
    <row r="70" spans="1:10" ht="16.5" hidden="1" customHeight="1" outlineLevel="1" x14ac:dyDescent="0.25">
      <c r="A70" s="27" t="s">
        <v>70</v>
      </c>
      <c r="B70" s="28" t="s">
        <v>70</v>
      </c>
      <c r="D70" s="42">
        <v>1653</v>
      </c>
      <c r="E70" s="42">
        <v>0</v>
      </c>
      <c r="F70" s="42">
        <v>207</v>
      </c>
      <c r="G70" s="42">
        <f t="shared" si="2"/>
        <v>1860</v>
      </c>
      <c r="H70" s="10"/>
      <c r="I70" s="10"/>
      <c r="J70" s="10"/>
    </row>
    <row r="71" spans="1:10" ht="16.5" customHeight="1" collapsed="1" x14ac:dyDescent="0.25">
      <c r="A71" s="29" t="s">
        <v>71</v>
      </c>
      <c r="B71" s="26" t="s">
        <v>72</v>
      </c>
      <c r="D71" s="37">
        <f t="shared" ref="D71:F71" si="10">SUM(D72:D74)</f>
        <v>5693</v>
      </c>
      <c r="E71" s="37">
        <f t="shared" si="10"/>
        <v>450</v>
      </c>
      <c r="F71" s="37">
        <f t="shared" si="10"/>
        <v>3835</v>
      </c>
      <c r="G71" s="37">
        <f t="shared" si="2"/>
        <v>9978</v>
      </c>
      <c r="H71" s="10"/>
      <c r="I71" s="10"/>
      <c r="J71" s="10"/>
    </row>
    <row r="72" spans="1:10" ht="16.5" hidden="1" customHeight="1" outlineLevel="1" x14ac:dyDescent="0.25">
      <c r="A72" s="27" t="s">
        <v>73</v>
      </c>
      <c r="B72" s="28" t="s">
        <v>73</v>
      </c>
      <c r="D72" s="42">
        <v>2982</v>
      </c>
      <c r="E72" s="42">
        <v>447</v>
      </c>
      <c r="F72" s="42">
        <v>2943</v>
      </c>
      <c r="G72" s="42">
        <f t="shared" si="2"/>
        <v>6372</v>
      </c>
      <c r="H72" s="10"/>
      <c r="I72" s="10"/>
      <c r="J72" s="10"/>
    </row>
    <row r="73" spans="1:10" ht="16.5" hidden="1" customHeight="1" outlineLevel="1" x14ac:dyDescent="0.25">
      <c r="A73" s="27" t="s">
        <v>74</v>
      </c>
      <c r="B73" s="28" t="s">
        <v>74</v>
      </c>
      <c r="D73" s="42">
        <v>1635</v>
      </c>
      <c r="E73" s="42">
        <v>3</v>
      </c>
      <c r="F73" s="42">
        <v>879</v>
      </c>
      <c r="G73" s="42">
        <f t="shared" si="2"/>
        <v>2517</v>
      </c>
      <c r="H73" s="10"/>
      <c r="I73" s="10"/>
      <c r="J73" s="10"/>
    </row>
    <row r="74" spans="1:10" ht="16.5" hidden="1" customHeight="1" outlineLevel="1" x14ac:dyDescent="0.25">
      <c r="A74" s="27" t="s">
        <v>75</v>
      </c>
      <c r="B74" s="28" t="s">
        <v>75</v>
      </c>
      <c r="D74" s="42">
        <v>1076</v>
      </c>
      <c r="E74" s="42">
        <v>0</v>
      </c>
      <c r="F74" s="42">
        <v>13</v>
      </c>
      <c r="G74" s="42">
        <f t="shared" si="2"/>
        <v>1089</v>
      </c>
      <c r="H74" s="10"/>
      <c r="I74" s="10"/>
      <c r="J74" s="10"/>
    </row>
    <row r="75" spans="1:10" s="30" customFormat="1" ht="16.5" customHeight="1" collapsed="1" x14ac:dyDescent="0.25">
      <c r="A75" s="31" t="s">
        <v>76</v>
      </c>
      <c r="B75" s="32" t="s">
        <v>76</v>
      </c>
      <c r="D75" s="37">
        <f t="shared" ref="D75:F75" si="11">D76</f>
        <v>7424</v>
      </c>
      <c r="E75" s="37">
        <f t="shared" si="11"/>
        <v>401</v>
      </c>
      <c r="F75" s="37">
        <f t="shared" si="11"/>
        <v>62732</v>
      </c>
      <c r="G75" s="37">
        <f t="shared" ref="G75:G76" si="12">D75+E75+F75</f>
        <v>70557</v>
      </c>
      <c r="H75" s="10"/>
      <c r="I75" s="10"/>
      <c r="J75" s="10"/>
    </row>
    <row r="76" spans="1:10" ht="16.5" hidden="1" customHeight="1" outlineLevel="1" x14ac:dyDescent="0.25">
      <c r="A76" s="33" t="s">
        <v>77</v>
      </c>
      <c r="B76" s="34" t="s">
        <v>77</v>
      </c>
      <c r="D76" s="42">
        <v>7424</v>
      </c>
      <c r="E76" s="42">
        <v>401</v>
      </c>
      <c r="F76" s="42">
        <v>62732</v>
      </c>
      <c r="G76" s="42">
        <f t="shared" si="12"/>
        <v>70557</v>
      </c>
      <c r="H76" s="30"/>
      <c r="I76" s="30"/>
      <c r="J76" s="30"/>
    </row>
    <row r="77" spans="1:10" ht="16.5" customHeight="1" x14ac:dyDescent="0.25">
      <c r="A77" s="17"/>
      <c r="B77" s="35"/>
      <c r="D77" s="43"/>
      <c r="E77" s="43"/>
      <c r="F77" s="43"/>
      <c r="G77" s="43"/>
      <c r="H77" s="10"/>
      <c r="I77" s="10"/>
      <c r="J77" s="10"/>
    </row>
    <row r="81" spans="1:10" ht="16.5" customHeight="1" thickBot="1" x14ac:dyDescent="0.3">
      <c r="A81" s="13"/>
      <c r="B81" s="2" t="s">
        <v>90</v>
      </c>
    </row>
    <row r="82" spans="1:10" ht="15.75" thickTop="1" x14ac:dyDescent="0.25"/>
    <row r="83" spans="1:10" ht="15.75" thickBot="1" x14ac:dyDescent="0.3">
      <c r="B83" s="4"/>
      <c r="C83" s="5"/>
      <c r="D83" s="44" t="s">
        <v>78</v>
      </c>
      <c r="E83" s="44" t="s">
        <v>79</v>
      </c>
      <c r="F83" s="44" t="s">
        <v>80</v>
      </c>
      <c r="G83" s="44" t="s">
        <v>81</v>
      </c>
      <c r="H83" s="44" t="s">
        <v>82</v>
      </c>
      <c r="I83" s="44" t="s">
        <v>83</v>
      </c>
      <c r="J83" s="44" t="s">
        <v>84</v>
      </c>
    </row>
    <row r="84" spans="1:10" ht="15.75" thickTop="1" x14ac:dyDescent="0.25">
      <c r="B84" s="45" t="s">
        <v>93</v>
      </c>
      <c r="C84" s="6"/>
      <c r="D84" s="7">
        <v>19449</v>
      </c>
      <c r="E84" s="7">
        <v>9955</v>
      </c>
      <c r="F84" s="7">
        <v>7824</v>
      </c>
      <c r="G84" s="7">
        <v>8460</v>
      </c>
      <c r="H84" s="7">
        <v>5018</v>
      </c>
      <c r="I84" s="7">
        <v>5620</v>
      </c>
      <c r="J84" s="7">
        <v>3145</v>
      </c>
    </row>
  </sheetData>
  <mergeCells count="2">
    <mergeCell ref="I6:J6"/>
    <mergeCell ref="I7:J7"/>
  </mergeCells>
  <pageMargins left="0.7" right="0.7" top="0.75" bottom="0.75" header="0.3" footer="0.3"/>
  <pageSetup paperSize="9" orientation="portrait" r:id="rId1"/>
  <ignoredErrors>
    <ignoredError sqref="D82:J8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აბონენტები ტიპების მიხედვით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kurashvili</dc:creator>
  <cp:lastModifiedBy>qetevan bolqvadze</cp:lastModifiedBy>
  <dcterms:created xsi:type="dcterms:W3CDTF">2019-10-29T06:47:15Z</dcterms:created>
  <dcterms:modified xsi:type="dcterms:W3CDTF">2019-11-26T07:59:48Z</dcterms:modified>
</cp:coreProperties>
</file>